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331" activeTab="0"/>
  </bookViews>
  <sheets>
    <sheet name="Троеборье" sheetId="1" r:id="rId1"/>
    <sheet name="Жим лёжа" sheetId="2" r:id="rId2"/>
    <sheet name="Народный и русский жим" sheetId="3" r:id="rId3"/>
    <sheet name="Пауэрспорт и Армлифтинг" sheetId="4" r:id="rId4"/>
  </sheets>
  <definedNames>
    <definedName name="_xlnm.Print_Area" localSheetId="1">'Жим лёжа'!$A$1:$R$4</definedName>
    <definedName name="_xlnm.Print_Area" localSheetId="3">'Пауэрспорт и Армлифтинг'!$A$2:$AA$11</definedName>
    <definedName name="_xlnm.Print_Area" localSheetId="0">'Троеборье'!$A$1:$AG$4</definedName>
  </definedNames>
  <calcPr fullCalcOnLoad="1"/>
</workbook>
</file>

<file path=xl/sharedStrings.xml><?xml version="1.0" encoding="utf-8"?>
<sst xmlns="http://schemas.openxmlformats.org/spreadsheetml/2006/main" count="736" uniqueCount="209">
  <si>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</si>
  <si>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</si>
  <si>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</si>
  <si>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</si>
  <si>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</si>
  <si>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</si>
  <si>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</si>
  <si>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Абсолютное первенство</t>
  </si>
  <si>
    <t>Команда</t>
  </si>
  <si>
    <t>Коэф.</t>
  </si>
  <si>
    <t>ВЕС</t>
  </si>
  <si>
    <t>ПОВТ</t>
  </si>
  <si>
    <t>ТОННАЖ</t>
  </si>
  <si>
    <t>Суродеева Александра</t>
  </si>
  <si>
    <t>Екатеринбург</t>
  </si>
  <si>
    <t>Новоуральск</t>
  </si>
  <si>
    <t>open</t>
  </si>
  <si>
    <t>Место</t>
  </si>
  <si>
    <t>ДК</t>
  </si>
  <si>
    <t>Дивизион</t>
  </si>
  <si>
    <t>ЖИМ СТОЯ</t>
  </si>
  <si>
    <t>ПОДЪЁМ НА БИЦЕПС</t>
  </si>
  <si>
    <t>СУММА</t>
  </si>
  <si>
    <t>total</t>
  </si>
  <si>
    <t>Пауэрспорт</t>
  </si>
  <si>
    <t>AMT</t>
  </si>
  <si>
    <t>АРМЛИФТИНГ</t>
  </si>
  <si>
    <t>Армлифтинг</t>
  </si>
  <si>
    <t>Верхняя Пышма</t>
  </si>
  <si>
    <t>MIL</t>
  </si>
  <si>
    <t>RAW</t>
  </si>
  <si>
    <t>RAW+</t>
  </si>
  <si>
    <t>Магияров Денис</t>
  </si>
  <si>
    <t>PRO</t>
  </si>
  <si>
    <t>1/2</t>
  </si>
  <si>
    <t>СВ</t>
  </si>
  <si>
    <t>Разгильдяев Иван</t>
  </si>
  <si>
    <t>Маслов Евгений</t>
  </si>
  <si>
    <t>Нижний Тагил</t>
  </si>
  <si>
    <t>Сумма</t>
  </si>
  <si>
    <t xml:space="preserve"> </t>
  </si>
  <si>
    <t>Регион</t>
  </si>
  <si>
    <t>Страна</t>
  </si>
  <si>
    <t>ПРИСЕД</t>
  </si>
  <si>
    <t>ЖИМ ЛЕЖА</t>
  </si>
  <si>
    <t>СТАНОВАЯ ТЯГА</t>
  </si>
  <si>
    <t>ИТОГ</t>
  </si>
  <si>
    <t>subtotal</t>
  </si>
  <si>
    <t>Свердловская область</t>
  </si>
  <si>
    <t>Россия</t>
  </si>
  <si>
    <t>masters 50-54</t>
  </si>
  <si>
    <t>EQUIP</t>
  </si>
  <si>
    <t>teen 14-15</t>
  </si>
  <si>
    <t>Азимов Мархамат</t>
  </si>
  <si>
    <t>03.09.1995</t>
  </si>
  <si>
    <t>junior</t>
  </si>
  <si>
    <t>Балаково</t>
  </si>
  <si>
    <t>06.05.1993</t>
  </si>
  <si>
    <t>Саратовская область</t>
  </si>
  <si>
    <t>Саночкин Михаил</t>
  </si>
  <si>
    <t>21.03.1995</t>
  </si>
  <si>
    <t>Зеленин Артём</t>
  </si>
  <si>
    <t>08.09.1996</t>
  </si>
  <si>
    <t>Романова Екатерина</t>
  </si>
  <si>
    <t>Кушва</t>
  </si>
  <si>
    <t>05.10.2002</t>
  </si>
  <si>
    <t>teen 16-17</t>
  </si>
  <si>
    <t>3 сл</t>
  </si>
  <si>
    <t>2 сл</t>
  </si>
  <si>
    <t>Петров Дмитрий</t>
  </si>
  <si>
    <t>16.05.1974</t>
  </si>
  <si>
    <t>masters 40-44</t>
  </si>
  <si>
    <t>Попов Андрей</t>
  </si>
  <si>
    <t>30.05.1980</t>
  </si>
  <si>
    <t>Прохур Георгий</t>
  </si>
  <si>
    <t>16.05.1995</t>
  </si>
  <si>
    <t>Стрежнев Сергей</t>
  </si>
  <si>
    <t>Полевской</t>
  </si>
  <si>
    <t>19.09.1996</t>
  </si>
  <si>
    <t>Журавлёв Михаил</t>
  </si>
  <si>
    <t>18.06.1981</t>
  </si>
  <si>
    <t>07.09.1990</t>
  </si>
  <si>
    <t>Батеньков Алексей</t>
  </si>
  <si>
    <t>02.01.1977</t>
  </si>
  <si>
    <t>Зуев Владислав</t>
  </si>
  <si>
    <t>Каменск-Уральский</t>
  </si>
  <si>
    <t>04.01.1984</t>
  </si>
  <si>
    <t>Власов Андрей</t>
  </si>
  <si>
    <t>08.02.1991</t>
  </si>
  <si>
    <t>Олюшина Ксения</t>
  </si>
  <si>
    <t>18.02.1992</t>
  </si>
  <si>
    <t>Грудцын Евгений</t>
  </si>
  <si>
    <t>19.07.1982</t>
  </si>
  <si>
    <t>Устинов Вадим</t>
  </si>
  <si>
    <t>27.12.1938</t>
  </si>
  <si>
    <t>masters 75-79</t>
  </si>
  <si>
    <t>Кужасов Тимур</t>
  </si>
  <si>
    <t>02.03.1994</t>
  </si>
  <si>
    <t>Михайлова Дарья</t>
  </si>
  <si>
    <t>02.09.1997</t>
  </si>
  <si>
    <t>Гонепровская Наталья</t>
  </si>
  <si>
    <t>22.05.1984</t>
  </si>
  <si>
    <t>Сасунов Максим</t>
  </si>
  <si>
    <t>Сива</t>
  </si>
  <si>
    <t>Пермский край</t>
  </si>
  <si>
    <t>Жиляков Василий</t>
  </si>
  <si>
    <t>16.02.1985</t>
  </si>
  <si>
    <t>Золотой Тигр</t>
  </si>
  <si>
    <t>01.04.2004</t>
  </si>
  <si>
    <t>Фурлетов Андрей</t>
  </si>
  <si>
    <t>14.06.1977</t>
  </si>
  <si>
    <t>Хрусталёв Лев</t>
  </si>
  <si>
    <t>01.07.2004</t>
  </si>
  <si>
    <t>Ряснова Юлия</t>
  </si>
  <si>
    <t>15.09.1985</t>
  </si>
  <si>
    <t>Тихонов Виталий</t>
  </si>
  <si>
    <t>15.10.1988</t>
  </si>
  <si>
    <t>Тарасов Фёдор</t>
  </si>
  <si>
    <t>25.04.1994</t>
  </si>
  <si>
    <t>Лебедева Анастасия</t>
  </si>
  <si>
    <t>27.06.1980</t>
  </si>
  <si>
    <t>Зюзева Надежда</t>
  </si>
  <si>
    <t>10.01.1987</t>
  </si>
  <si>
    <t>Гуцевич Александр</t>
  </si>
  <si>
    <t>23.09.1966</t>
  </si>
  <si>
    <t>55 кг</t>
  </si>
  <si>
    <t>Пляскин Владимир</t>
  </si>
  <si>
    <t>Опарова Елизавета</t>
  </si>
  <si>
    <t>23.03.2004</t>
  </si>
  <si>
    <t>Бражников Виталий</t>
  </si>
  <si>
    <t>24.03.1980</t>
  </si>
  <si>
    <t>Командар Евгений</t>
  </si>
  <si>
    <t>20.07.2005</t>
  </si>
  <si>
    <t>teen 0-13</t>
  </si>
  <si>
    <t>Растимешин Кирилл</t>
  </si>
  <si>
    <t>10.05.2003</t>
  </si>
  <si>
    <t>Давыдова Арина</t>
  </si>
  <si>
    <t>10.01.2006</t>
  </si>
  <si>
    <t>Семёнов Вячеслав</t>
  </si>
  <si>
    <t>31.10.2006</t>
  </si>
  <si>
    <t>23.08.1977</t>
  </si>
  <si>
    <t>100 кг</t>
  </si>
  <si>
    <t>Шатраков Антон</t>
  </si>
  <si>
    <t>Тавда</t>
  </si>
  <si>
    <t>masters</t>
  </si>
  <si>
    <t>Шатраков Степан</t>
  </si>
  <si>
    <t>Народный и Русский жим</t>
  </si>
  <si>
    <t>Открытый Кубок Народного единства по силовым видам спорта, 04.11.2018, г. Екатеринбург</t>
  </si>
  <si>
    <t>Жим лёжа и Военный жим</t>
  </si>
  <si>
    <t>Троеборье, приседания, становая тяга</t>
  </si>
  <si>
    <t>Черных Каролина</t>
  </si>
  <si>
    <t>08.07.2008</t>
  </si>
  <si>
    <t>Юхманов Владимир</t>
  </si>
  <si>
    <t>Ивдель</t>
  </si>
  <si>
    <t>20.02.2004</t>
  </si>
  <si>
    <t>Семакина Екатерина</t>
  </si>
  <si>
    <t>Пермь</t>
  </si>
  <si>
    <t>14.02.1992</t>
  </si>
  <si>
    <t>Рогожникова Мария</t>
  </si>
  <si>
    <t>14.01.1987</t>
  </si>
  <si>
    <t>Карякин Никита</t>
  </si>
  <si>
    <t>26.11.2007</t>
  </si>
  <si>
    <t>Ткач Людмила</t>
  </si>
  <si>
    <t>13.06.1996</t>
  </si>
  <si>
    <t>Бекленищев Пётр</t>
  </si>
  <si>
    <t>16.03.1985</t>
  </si>
  <si>
    <t>Гайсин Святослав</t>
  </si>
  <si>
    <t>02.08.1989</t>
  </si>
  <si>
    <t>Кириллов Константин</t>
  </si>
  <si>
    <t>Обухов Виталий</t>
  </si>
  <si>
    <t>18.06.1980</t>
  </si>
  <si>
    <t>Козлов Артём</t>
  </si>
  <si>
    <t>04.03.2002</t>
  </si>
  <si>
    <t>Шипунов Даниил</t>
  </si>
  <si>
    <t>25.12.2003</t>
  </si>
  <si>
    <t>Фадина Любовь</t>
  </si>
  <si>
    <t>19.04.1988</t>
  </si>
  <si>
    <t>Чиккуев Константин</t>
  </si>
  <si>
    <t>Щербинин Герман</t>
  </si>
  <si>
    <t>21.04.1981</t>
  </si>
  <si>
    <t>Маслов Дмитрий</t>
  </si>
  <si>
    <t>н/з</t>
  </si>
  <si>
    <t>Троеборье</t>
  </si>
  <si>
    <t>Женщины</t>
  </si>
  <si>
    <t>1 open</t>
  </si>
  <si>
    <t>2 open</t>
  </si>
  <si>
    <t>3 open</t>
  </si>
  <si>
    <t>Приседания</t>
  </si>
  <si>
    <t>Мужчины</t>
  </si>
  <si>
    <t>Становая тяга</t>
  </si>
  <si>
    <t>ЛЮБИТЕЛИ</t>
  </si>
  <si>
    <t>СОФТ-ЭКИПИРОВКА</t>
  </si>
  <si>
    <t>ПРОФЕССИОНАЛЫ</t>
  </si>
  <si>
    <t>Слои</t>
  </si>
  <si>
    <t>БЕЗЭКИПИРОВОЧНЫЙ</t>
  </si>
  <si>
    <t>Жим лёжа</t>
  </si>
  <si>
    <t>ОДНОСЛОЙ</t>
  </si>
  <si>
    <t>ВОЕННЫЙ</t>
  </si>
  <si>
    <t>НАРОДНЫЙ ЖИМ</t>
  </si>
  <si>
    <t>1/2 веса</t>
  </si>
  <si>
    <t>Свой вес</t>
  </si>
  <si>
    <t>РУССКИЙ ЖИМ</t>
  </si>
  <si>
    <t>Жимовое двоеборье</t>
  </si>
  <si>
    <t>ИТОГ:</t>
  </si>
  <si>
    <t>Жим стоя</t>
  </si>
  <si>
    <t>Подъём на бицепс</t>
  </si>
  <si>
    <t>Русская ось</t>
  </si>
  <si>
    <t>Русская рулетка</t>
  </si>
  <si>
    <t>110+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</si>
</sst>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color indexed="18"/>
      <name val="Arial Cyr"/>
      <family val="0"/>
    </font>
    <font>
      <b/>
      <sz val="16"/>
      <color indexed="12"/>
      <name val="Arial"/>
      <family val="2"/>
    </font>
    <font>
      <b/>
      <sz val="16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trike/>
      <sz val="10"/>
      <color indexed="10"/>
      <name val="Arial"/>
      <family val="2"/>
    </font>
    <font>
      <b/>
      <sz val="10"/>
      <name val="Arial Cyr"/>
      <family val="0"/>
    </font>
    <font>
      <b/>
      <sz val="10"/>
      <color indexed="12"/>
      <name val="Arial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99"/>
      <name val="Arial Cyr"/>
      <family val="0"/>
    </font>
    <font>
      <b/>
      <sz val="16"/>
      <color rgb="FF000099"/>
      <name val="Arial"/>
      <family val="2"/>
    </font>
    <font>
      <sz val="10"/>
      <color rgb="FF000099"/>
      <name val="Arial"/>
      <family val="2"/>
    </font>
    <font>
      <strike/>
      <sz val="10"/>
      <color rgb="FFFF0000"/>
      <name val="Arial"/>
      <family val="2"/>
    </font>
    <font>
      <b/>
      <sz val="8"/>
      <color rgb="FF000099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3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6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19" borderId="0" applyNumberFormat="0" applyBorder="0" applyAlignment="0" applyProtection="0"/>
    <xf numFmtId="0" fontId="40" fillId="21" borderId="0" applyNumberFormat="0" applyBorder="0" applyAlignment="0" applyProtection="0"/>
    <xf numFmtId="0" fontId="10" fillId="13" borderId="0" applyNumberFormat="0" applyBorder="0" applyAlignment="0" applyProtection="0"/>
    <xf numFmtId="0" fontId="40" fillId="22" borderId="0" applyNumberFormat="0" applyBorder="0" applyAlignment="0" applyProtection="0"/>
    <xf numFmtId="0" fontId="10" fillId="23" borderId="0" applyNumberFormat="0" applyBorder="0" applyAlignment="0" applyProtection="0"/>
    <xf numFmtId="0" fontId="4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10" fillId="16" borderId="0" applyNumberFormat="0" applyBorder="0" applyAlignment="0" applyProtection="0"/>
    <xf numFmtId="0" fontId="40" fillId="27" borderId="0" applyNumberFormat="0" applyBorder="0" applyAlignment="0" applyProtection="0"/>
    <xf numFmtId="0" fontId="10" fillId="19" borderId="0" applyNumberFormat="0" applyBorder="0" applyAlignment="0" applyProtection="0"/>
    <xf numFmtId="0" fontId="40" fillId="28" borderId="0" applyNumberFormat="0" applyBorder="0" applyAlignment="0" applyProtection="0"/>
    <xf numFmtId="0" fontId="10" fillId="19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1" applyNumberFormat="0" applyAlignment="0" applyProtection="0"/>
    <xf numFmtId="0" fontId="42" fillId="36" borderId="2" applyNumberFormat="0" applyAlignment="0" applyProtection="0"/>
    <xf numFmtId="0" fontId="43" fillId="3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7" borderId="7" applyNumberFormat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1" fillId="3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1" borderId="0" applyNumberFormat="0" applyBorder="0" applyAlignment="0" applyProtection="0"/>
  </cellStyleXfs>
  <cellXfs count="151"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164" fontId="56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57" fillId="0" borderId="0" xfId="0" applyNumberFormat="1" applyFont="1" applyFill="1" applyBorder="1" applyAlignment="1">
      <alignment horizontal="center" vertical="center"/>
    </xf>
    <xf numFmtId="164" fontId="58" fillId="0" borderId="10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64" fontId="6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4" fontId="6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164" fontId="6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164" fontId="5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164" fontId="60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64" fontId="60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42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164" fontId="58" fillId="0" borderId="14" xfId="0" applyNumberFormat="1" applyFont="1" applyFill="1" applyBorder="1" applyAlignment="1">
      <alignment horizontal="center" vertical="center"/>
    </xf>
    <xf numFmtId="0" fontId="59" fillId="0" borderId="14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64" fontId="58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center"/>
    </xf>
    <xf numFmtId="0" fontId="0" fillId="0" borderId="18" xfId="0" applyBorder="1" applyAlignment="1">
      <alignment/>
    </xf>
    <xf numFmtId="14" fontId="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4" fontId="2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/>
    </xf>
    <xf numFmtId="164" fontId="56" fillId="0" borderId="14" xfId="0" applyNumberFormat="1" applyFont="1" applyBorder="1" applyAlignment="1">
      <alignment horizontal="center"/>
    </xf>
    <xf numFmtId="0" fontId="2" fillId="42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60" fillId="0" borderId="12" xfId="0" applyNumberFormat="1" applyFont="1" applyFill="1" applyBorder="1" applyAlignment="1">
      <alignment horizontal="center" vertical="center" wrapText="1"/>
    </xf>
    <xf numFmtId="164" fontId="60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tabSelected="1" zoomScale="85" zoomScaleNormal="85" zoomScalePageLayoutView="0" workbookViewId="0" topLeftCell="A1">
      <selection activeCell="E28" sqref="E28"/>
    </sheetView>
  </sheetViews>
  <sheetFormatPr defaultColWidth="9.125" defaultRowHeight="12.75"/>
  <cols>
    <col min="1" max="1" width="6.00390625" style="6" bestFit="1" customWidth="1"/>
    <col min="2" max="2" width="5.75390625" style="6" customWidth="1"/>
    <col min="3" max="3" width="8.875" style="6" bestFit="1" customWidth="1"/>
    <col min="4" max="4" width="5.00390625" style="6" bestFit="1" customWidth="1"/>
    <col min="5" max="5" width="27.875" style="6" bestFit="1" customWidth="1"/>
    <col min="6" max="6" width="22.375" style="6" bestFit="1" customWidth="1"/>
    <col min="7" max="7" width="21.375" style="6" bestFit="1" customWidth="1"/>
    <col min="8" max="8" width="7.25390625" style="6" bestFit="1" customWidth="1"/>
    <col min="9" max="9" width="13.25390625" style="39" bestFit="1" customWidth="1"/>
    <col min="10" max="10" width="13.375" style="14" customWidth="1"/>
    <col min="11" max="11" width="6.625" style="7" bestFit="1" customWidth="1"/>
    <col min="12" max="12" width="6.625" style="47" bestFit="1" customWidth="1"/>
    <col min="13" max="13" width="8.00390625" style="23" customWidth="1"/>
    <col min="14" max="15" width="6.00390625" style="6" bestFit="1" customWidth="1"/>
    <col min="16" max="16" width="1.875" style="10" bestFit="1" customWidth="1"/>
    <col min="17" max="17" width="6.625" style="24" bestFit="1" customWidth="1"/>
    <col min="18" max="18" width="8.625" style="47" bestFit="1" customWidth="1"/>
    <col min="19" max="19" width="5.875" style="6" bestFit="1" customWidth="1"/>
    <col min="20" max="20" width="6.00390625" style="6" bestFit="1" customWidth="1"/>
    <col min="21" max="21" width="6.75390625" style="6" customWidth="1"/>
    <col min="22" max="22" width="1.875" style="10" bestFit="1" customWidth="1"/>
    <col min="23" max="23" width="6.625" style="24" bestFit="1" customWidth="1"/>
    <col min="24" max="24" width="8.625" style="47" bestFit="1" customWidth="1"/>
    <col min="25" max="25" width="7.375" style="6" bestFit="1" customWidth="1"/>
    <col min="26" max="26" width="8.625" style="47" bestFit="1" customWidth="1"/>
    <col min="27" max="27" width="6.375" style="6" customWidth="1"/>
    <col min="28" max="29" width="6.00390625" style="6" bestFit="1" customWidth="1"/>
    <col min="30" max="30" width="2.25390625" style="10" customWidth="1"/>
    <col min="31" max="31" width="6.625" style="24" bestFit="1" customWidth="1"/>
    <col min="32" max="32" width="8.625" style="47" bestFit="1" customWidth="1"/>
    <col min="33" max="33" width="6.125" style="6" bestFit="1" customWidth="1"/>
    <col min="34" max="34" width="8.625" style="47" bestFit="1" customWidth="1"/>
    <col min="35" max="35" width="11.375" style="6" customWidth="1"/>
    <col min="36" max="254" width="9.125" style="6" customWidth="1"/>
    <col min="255" max="255" width="4.875" style="6" customWidth="1"/>
    <col min="256" max="16384" width="6.00390625" style="6" bestFit="1" customWidth="1"/>
  </cols>
  <sheetData>
    <row r="1" spans="2:21" ht="20.25">
      <c r="B1" s="13" t="s">
        <v>147</v>
      </c>
      <c r="C1" s="3"/>
      <c r="D1" s="3"/>
      <c r="E1" s="3"/>
      <c r="F1" s="3"/>
      <c r="G1" s="5"/>
      <c r="I1" s="3"/>
      <c r="J1" s="6"/>
      <c r="K1" s="4"/>
      <c r="L1" s="45"/>
      <c r="M1" s="37"/>
      <c r="N1" s="3"/>
      <c r="O1" s="25"/>
      <c r="P1" s="38"/>
      <c r="Q1" s="3"/>
      <c r="R1" s="45"/>
      <c r="S1" s="3"/>
      <c r="T1" s="3"/>
      <c r="U1" s="14"/>
    </row>
    <row r="2" spans="1:21" ht="21" thickBot="1">
      <c r="A2" s="6" t="s">
        <v>40</v>
      </c>
      <c r="B2" s="36" t="s">
        <v>149</v>
      </c>
      <c r="C2" s="3"/>
      <c r="D2" s="3"/>
      <c r="E2" s="3"/>
      <c r="F2" s="3"/>
      <c r="G2" s="5"/>
      <c r="J2" s="36"/>
      <c r="K2" s="4"/>
      <c r="L2" s="45"/>
      <c r="M2" s="37"/>
      <c r="N2" s="3"/>
      <c r="O2" s="25"/>
      <c r="P2" s="38"/>
      <c r="Q2" s="3"/>
      <c r="R2" s="45"/>
      <c r="S2" s="3"/>
      <c r="T2" s="3"/>
      <c r="U2" s="14"/>
    </row>
    <row r="3" spans="1:35" ht="12.75">
      <c r="A3" s="135" t="s">
        <v>17</v>
      </c>
      <c r="B3" s="137" t="s">
        <v>18</v>
      </c>
      <c r="C3" s="137" t="s">
        <v>19</v>
      </c>
      <c r="D3" s="139" t="s">
        <v>2</v>
      </c>
      <c r="E3" s="139" t="s">
        <v>3</v>
      </c>
      <c r="F3" s="139" t="s">
        <v>8</v>
      </c>
      <c r="G3" s="139" t="s">
        <v>41</v>
      </c>
      <c r="H3" s="139" t="s">
        <v>42</v>
      </c>
      <c r="I3" s="141" t="s">
        <v>6</v>
      </c>
      <c r="J3" s="139" t="s">
        <v>4</v>
      </c>
      <c r="K3" s="133" t="s">
        <v>1</v>
      </c>
      <c r="L3" s="130" t="s">
        <v>0</v>
      </c>
      <c r="M3" s="132" t="s">
        <v>43</v>
      </c>
      <c r="N3" s="132"/>
      <c r="O3" s="132"/>
      <c r="P3" s="132"/>
      <c r="Q3" s="132"/>
      <c r="R3" s="132"/>
      <c r="S3" s="132" t="s">
        <v>44</v>
      </c>
      <c r="T3" s="132"/>
      <c r="U3" s="132"/>
      <c r="V3" s="132"/>
      <c r="W3" s="132"/>
      <c r="X3" s="132"/>
      <c r="Y3" s="132" t="s">
        <v>22</v>
      </c>
      <c r="Z3" s="132"/>
      <c r="AA3" s="132" t="s">
        <v>45</v>
      </c>
      <c r="AB3" s="132"/>
      <c r="AC3" s="132"/>
      <c r="AD3" s="132"/>
      <c r="AE3" s="132"/>
      <c r="AF3" s="132"/>
      <c r="AG3" s="132" t="s">
        <v>46</v>
      </c>
      <c r="AH3" s="132"/>
      <c r="AI3" s="128" t="s">
        <v>7</v>
      </c>
    </row>
    <row r="4" spans="1:35" s="8" customFormat="1" ht="13.5" customHeight="1" thickBot="1">
      <c r="A4" s="136"/>
      <c r="B4" s="138"/>
      <c r="C4" s="138"/>
      <c r="D4" s="140"/>
      <c r="E4" s="140"/>
      <c r="F4" s="140"/>
      <c r="G4" s="140"/>
      <c r="H4" s="140"/>
      <c r="I4" s="142"/>
      <c r="J4" s="140"/>
      <c r="K4" s="134"/>
      <c r="L4" s="131"/>
      <c r="M4" s="71">
        <v>1</v>
      </c>
      <c r="N4" s="72">
        <v>2</v>
      </c>
      <c r="O4" s="73">
        <v>3</v>
      </c>
      <c r="P4" s="71">
        <v>4</v>
      </c>
      <c r="Q4" s="71" t="s">
        <v>5</v>
      </c>
      <c r="R4" s="74" t="s">
        <v>0</v>
      </c>
      <c r="S4" s="71">
        <v>1</v>
      </c>
      <c r="T4" s="71">
        <v>2</v>
      </c>
      <c r="U4" s="75">
        <v>3</v>
      </c>
      <c r="V4" s="71">
        <v>4</v>
      </c>
      <c r="W4" s="71" t="s">
        <v>5</v>
      </c>
      <c r="X4" s="74" t="s">
        <v>0</v>
      </c>
      <c r="Y4" s="71" t="s">
        <v>47</v>
      </c>
      <c r="Z4" s="74" t="s">
        <v>0</v>
      </c>
      <c r="AA4" s="71">
        <v>1</v>
      </c>
      <c r="AB4" s="72">
        <v>2</v>
      </c>
      <c r="AC4" s="75">
        <v>3</v>
      </c>
      <c r="AD4" s="71">
        <v>4</v>
      </c>
      <c r="AE4" s="71" t="s">
        <v>5</v>
      </c>
      <c r="AF4" s="74" t="s">
        <v>0</v>
      </c>
      <c r="AG4" s="71" t="s">
        <v>39</v>
      </c>
      <c r="AH4" s="74" t="s">
        <v>0</v>
      </c>
      <c r="AI4" s="129"/>
    </row>
    <row r="5" spans="1:35" s="8" customFormat="1" ht="13.5" customHeight="1">
      <c r="A5" s="56"/>
      <c r="B5" s="54"/>
      <c r="C5" s="54"/>
      <c r="D5" s="54"/>
      <c r="E5" s="76" t="s">
        <v>190</v>
      </c>
      <c r="F5" s="76" t="s">
        <v>194</v>
      </c>
      <c r="G5" s="54"/>
      <c r="H5" s="54"/>
      <c r="I5" s="55"/>
      <c r="J5" s="54"/>
      <c r="K5" s="53"/>
      <c r="L5" s="51"/>
      <c r="M5" s="77"/>
      <c r="N5" s="78"/>
      <c r="O5" s="79"/>
      <c r="P5" s="77"/>
      <c r="Q5" s="77"/>
      <c r="R5" s="80"/>
      <c r="S5" s="77"/>
      <c r="T5" s="77"/>
      <c r="U5" s="81"/>
      <c r="V5" s="77"/>
      <c r="W5" s="77"/>
      <c r="X5" s="80"/>
      <c r="Y5" s="77"/>
      <c r="Z5" s="80"/>
      <c r="AA5" s="77"/>
      <c r="AB5" s="78"/>
      <c r="AC5" s="81"/>
      <c r="AD5" s="77"/>
      <c r="AE5" s="77"/>
      <c r="AF5" s="80"/>
      <c r="AG5" s="77"/>
      <c r="AH5" s="80"/>
      <c r="AI5" s="50"/>
    </row>
    <row r="6" spans="1:35" ht="12.75">
      <c r="A6" s="82"/>
      <c r="B6" s="40"/>
      <c r="C6" s="2"/>
      <c r="D6" s="2"/>
      <c r="E6" s="11" t="s">
        <v>189</v>
      </c>
      <c r="F6" s="11" t="s">
        <v>183</v>
      </c>
      <c r="G6" s="2"/>
      <c r="H6" s="2"/>
      <c r="I6" s="27"/>
      <c r="J6" s="41"/>
      <c r="K6" s="1"/>
      <c r="L6" s="46"/>
      <c r="M6" s="42"/>
      <c r="N6" s="2"/>
      <c r="O6" s="2"/>
      <c r="P6" s="12"/>
      <c r="Q6" s="11"/>
      <c r="R6" s="46"/>
      <c r="S6" s="2"/>
      <c r="T6" s="2"/>
      <c r="U6" s="2"/>
      <c r="V6" s="12"/>
      <c r="W6" s="11"/>
      <c r="X6" s="46"/>
      <c r="Y6" s="2"/>
      <c r="Z6" s="46"/>
      <c r="AA6" s="2"/>
      <c r="AB6" s="2"/>
      <c r="AC6" s="2"/>
      <c r="AD6" s="12"/>
      <c r="AE6" s="11"/>
      <c r="AF6" s="46"/>
      <c r="AG6" s="2"/>
      <c r="AH6" s="46"/>
      <c r="AI6" s="83"/>
    </row>
    <row r="7" spans="1:35" ht="12.75">
      <c r="A7" s="82">
        <v>1</v>
      </c>
      <c r="B7" s="40" t="s">
        <v>25</v>
      </c>
      <c r="C7" s="2" t="s">
        <v>30</v>
      </c>
      <c r="D7" s="2">
        <v>52</v>
      </c>
      <c r="E7" s="2" t="s">
        <v>100</v>
      </c>
      <c r="F7" s="2" t="s">
        <v>77</v>
      </c>
      <c r="G7" s="2" t="s">
        <v>48</v>
      </c>
      <c r="H7" s="2" t="s">
        <v>49</v>
      </c>
      <c r="I7" s="27" t="s">
        <v>101</v>
      </c>
      <c r="J7" s="41" t="s">
        <v>16</v>
      </c>
      <c r="K7" s="1">
        <v>51.85</v>
      </c>
      <c r="L7" s="46">
        <v>0.9731</v>
      </c>
      <c r="M7" s="42"/>
      <c r="N7" s="2"/>
      <c r="O7" s="2"/>
      <c r="P7" s="12"/>
      <c r="Q7" s="11"/>
      <c r="R7" s="46">
        <f>Q7*L7</f>
        <v>0</v>
      </c>
      <c r="S7" s="2"/>
      <c r="T7" s="2"/>
      <c r="U7" s="2"/>
      <c r="V7" s="12"/>
      <c r="W7" s="11"/>
      <c r="X7" s="46">
        <f>W7*L7</f>
        <v>0</v>
      </c>
      <c r="Y7" s="2">
        <f>W7+Q7</f>
        <v>0</v>
      </c>
      <c r="Z7" s="46">
        <f>Y7*L7</f>
        <v>0</v>
      </c>
      <c r="AA7" s="2">
        <v>70</v>
      </c>
      <c r="AB7" s="2">
        <v>75</v>
      </c>
      <c r="AC7" s="49">
        <v>0</v>
      </c>
      <c r="AD7" s="12"/>
      <c r="AE7" s="11">
        <v>75</v>
      </c>
      <c r="AF7" s="46">
        <f>AE7*L7</f>
        <v>72.9825</v>
      </c>
      <c r="AG7" s="2">
        <f>AE7+Y7</f>
        <v>75</v>
      </c>
      <c r="AH7" s="46">
        <f>AG7*L7</f>
        <v>72.9825</v>
      </c>
      <c r="AI7" s="83"/>
    </row>
    <row r="8" spans="1:35" ht="12.75">
      <c r="A8" s="82">
        <v>1</v>
      </c>
      <c r="B8" s="40" t="s">
        <v>25</v>
      </c>
      <c r="C8" s="2" t="s">
        <v>30</v>
      </c>
      <c r="D8" s="2">
        <v>56</v>
      </c>
      <c r="E8" s="2" t="s">
        <v>98</v>
      </c>
      <c r="F8" s="2" t="s">
        <v>77</v>
      </c>
      <c r="G8" s="2" t="s">
        <v>48</v>
      </c>
      <c r="H8" s="2" t="s">
        <v>49</v>
      </c>
      <c r="I8" s="27" t="s">
        <v>99</v>
      </c>
      <c r="J8" s="41" t="s">
        <v>55</v>
      </c>
      <c r="K8" s="1">
        <v>55.05</v>
      </c>
      <c r="L8" s="46">
        <v>0.9448</v>
      </c>
      <c r="M8" s="42"/>
      <c r="N8" s="2"/>
      <c r="O8" s="2"/>
      <c r="P8" s="12"/>
      <c r="Q8" s="11"/>
      <c r="R8" s="46">
        <f>Q8*L8</f>
        <v>0</v>
      </c>
      <c r="S8" s="2"/>
      <c r="T8" s="2"/>
      <c r="U8" s="2"/>
      <c r="V8" s="12"/>
      <c r="W8" s="11"/>
      <c r="X8" s="46">
        <f>W8*L8</f>
        <v>0</v>
      </c>
      <c r="Y8" s="2">
        <f>W8+Q8</f>
        <v>0</v>
      </c>
      <c r="Z8" s="46">
        <f>Y8*L8</f>
        <v>0</v>
      </c>
      <c r="AA8" s="2">
        <v>107.5</v>
      </c>
      <c r="AB8" s="2">
        <v>112.5</v>
      </c>
      <c r="AC8" s="48">
        <v>115</v>
      </c>
      <c r="AD8" s="12"/>
      <c r="AE8" s="11">
        <v>112.5</v>
      </c>
      <c r="AF8" s="46">
        <f>AE8*L8</f>
        <v>106.28999999999999</v>
      </c>
      <c r="AG8" s="2">
        <f>AE8+Y8</f>
        <v>112.5</v>
      </c>
      <c r="AH8" s="46">
        <f>AG8*L8</f>
        <v>106.28999999999999</v>
      </c>
      <c r="AI8" s="83"/>
    </row>
    <row r="9" spans="1:35" ht="12.75">
      <c r="A9" s="82">
        <v>1</v>
      </c>
      <c r="B9" s="40" t="s">
        <v>25</v>
      </c>
      <c r="C9" s="2" t="s">
        <v>30</v>
      </c>
      <c r="D9" s="2">
        <v>60</v>
      </c>
      <c r="E9" s="2" t="s">
        <v>89</v>
      </c>
      <c r="F9" s="2" t="s">
        <v>77</v>
      </c>
      <c r="G9" s="2" t="s">
        <v>48</v>
      </c>
      <c r="H9" s="2" t="s">
        <v>49</v>
      </c>
      <c r="I9" s="27" t="s">
        <v>90</v>
      </c>
      <c r="J9" s="41" t="s">
        <v>16</v>
      </c>
      <c r="K9" s="1">
        <v>59.65</v>
      </c>
      <c r="L9" s="46">
        <v>0.8628</v>
      </c>
      <c r="M9" s="42"/>
      <c r="N9" s="2"/>
      <c r="O9" s="2"/>
      <c r="P9" s="12"/>
      <c r="Q9" s="11"/>
      <c r="R9" s="46">
        <f>Q9*L9</f>
        <v>0</v>
      </c>
      <c r="S9" s="2"/>
      <c r="T9" s="2"/>
      <c r="U9" s="2"/>
      <c r="V9" s="12"/>
      <c r="W9" s="11"/>
      <c r="X9" s="46">
        <f>W9*L9</f>
        <v>0</v>
      </c>
      <c r="Y9" s="2">
        <f>W9+Q9</f>
        <v>0</v>
      </c>
      <c r="Z9" s="46">
        <f>Y9*L9</f>
        <v>0</v>
      </c>
      <c r="AA9" s="2">
        <v>90</v>
      </c>
      <c r="AB9" s="2">
        <v>100</v>
      </c>
      <c r="AC9" s="49">
        <v>0</v>
      </c>
      <c r="AD9" s="12"/>
      <c r="AE9" s="11">
        <v>100</v>
      </c>
      <c r="AF9" s="46">
        <f>AE9*L9</f>
        <v>86.28</v>
      </c>
      <c r="AG9" s="2">
        <f>AE9+Y9</f>
        <v>100</v>
      </c>
      <c r="AH9" s="46">
        <f>AG9*L9</f>
        <v>86.28</v>
      </c>
      <c r="AI9" s="83"/>
    </row>
    <row r="10" spans="1:35" ht="12.75">
      <c r="A10" s="82"/>
      <c r="B10" s="40"/>
      <c r="C10" s="2"/>
      <c r="D10" s="2"/>
      <c r="E10" s="11" t="s">
        <v>182</v>
      </c>
      <c r="F10" s="11" t="s">
        <v>183</v>
      </c>
      <c r="G10" s="2"/>
      <c r="H10" s="2"/>
      <c r="I10" s="27"/>
      <c r="J10" s="41"/>
      <c r="K10" s="1"/>
      <c r="L10" s="46"/>
      <c r="M10" s="42"/>
      <c r="N10" s="2"/>
      <c r="O10" s="2"/>
      <c r="P10" s="12"/>
      <c r="Q10" s="11"/>
      <c r="R10" s="46"/>
      <c r="S10" s="2"/>
      <c r="T10" s="2"/>
      <c r="U10" s="2"/>
      <c r="V10" s="12"/>
      <c r="W10" s="11"/>
      <c r="X10" s="46"/>
      <c r="Y10" s="2"/>
      <c r="Z10" s="46"/>
      <c r="AA10" s="2"/>
      <c r="AB10" s="2"/>
      <c r="AC10" s="2"/>
      <c r="AD10" s="12"/>
      <c r="AE10" s="11"/>
      <c r="AF10" s="46"/>
      <c r="AG10" s="2"/>
      <c r="AH10" s="46"/>
      <c r="AI10" s="83"/>
    </row>
    <row r="11" spans="1:35" ht="12.75">
      <c r="A11" s="82">
        <v>1</v>
      </c>
      <c r="B11" s="40" t="s">
        <v>25</v>
      </c>
      <c r="C11" s="2" t="s">
        <v>30</v>
      </c>
      <c r="D11" s="2">
        <v>52</v>
      </c>
      <c r="E11" s="2" t="s">
        <v>121</v>
      </c>
      <c r="F11" s="2" t="s">
        <v>14</v>
      </c>
      <c r="G11" s="2" t="s">
        <v>48</v>
      </c>
      <c r="H11" s="2" t="s">
        <v>49</v>
      </c>
      <c r="I11" s="27" t="s">
        <v>122</v>
      </c>
      <c r="J11" s="41" t="s">
        <v>16</v>
      </c>
      <c r="K11" s="1">
        <v>52</v>
      </c>
      <c r="L11" s="46">
        <v>0.967</v>
      </c>
      <c r="M11" s="42">
        <v>75</v>
      </c>
      <c r="N11" s="2">
        <v>85</v>
      </c>
      <c r="O11" s="49">
        <v>0</v>
      </c>
      <c r="P11" s="12"/>
      <c r="Q11" s="11">
        <v>85</v>
      </c>
      <c r="R11" s="46">
        <f>Q11*L11</f>
        <v>82.195</v>
      </c>
      <c r="S11" s="2">
        <v>45</v>
      </c>
      <c r="T11" s="48">
        <v>50</v>
      </c>
      <c r="U11" s="2">
        <v>50</v>
      </c>
      <c r="V11" s="12"/>
      <c r="W11" s="11">
        <v>50</v>
      </c>
      <c r="X11" s="46">
        <f>W11*L11</f>
        <v>48.35</v>
      </c>
      <c r="Y11" s="2">
        <f>W11+Q11</f>
        <v>135</v>
      </c>
      <c r="Z11" s="46">
        <f>Y11*L11</f>
        <v>130.545</v>
      </c>
      <c r="AA11" s="2">
        <v>95</v>
      </c>
      <c r="AB11" s="2">
        <v>105</v>
      </c>
      <c r="AC11" s="2">
        <v>110</v>
      </c>
      <c r="AD11" s="12"/>
      <c r="AE11" s="11">
        <v>110</v>
      </c>
      <c r="AF11" s="46">
        <f>AE11*L11</f>
        <v>106.36999999999999</v>
      </c>
      <c r="AG11" s="2">
        <f>AE11+Y11</f>
        <v>245</v>
      </c>
      <c r="AH11" s="46">
        <f>AG11*L11</f>
        <v>236.915</v>
      </c>
      <c r="AI11" s="83"/>
    </row>
    <row r="12" spans="1:35" ht="12.75">
      <c r="A12" s="82" t="s">
        <v>181</v>
      </c>
      <c r="B12" s="40" t="s">
        <v>25</v>
      </c>
      <c r="C12" s="2" t="s">
        <v>30</v>
      </c>
      <c r="D12" s="2">
        <v>75</v>
      </c>
      <c r="E12" s="2" t="s">
        <v>162</v>
      </c>
      <c r="F12" s="2" t="s">
        <v>156</v>
      </c>
      <c r="G12" s="2" t="s">
        <v>104</v>
      </c>
      <c r="H12" s="2" t="s">
        <v>49</v>
      </c>
      <c r="I12" s="27" t="s">
        <v>163</v>
      </c>
      <c r="J12" s="41" t="s">
        <v>55</v>
      </c>
      <c r="K12" s="1">
        <v>68.3</v>
      </c>
      <c r="L12" s="46">
        <v>0.7774</v>
      </c>
      <c r="M12" s="48">
        <v>115</v>
      </c>
      <c r="N12" s="48">
        <v>115</v>
      </c>
      <c r="O12" s="48">
        <v>115</v>
      </c>
      <c r="P12" s="12"/>
      <c r="Q12" s="11">
        <v>0</v>
      </c>
      <c r="R12" s="46">
        <f>Q12*L12</f>
        <v>0</v>
      </c>
      <c r="S12" s="48">
        <v>60</v>
      </c>
      <c r="T12" s="49">
        <v>0</v>
      </c>
      <c r="U12" s="49">
        <v>0</v>
      </c>
      <c r="V12" s="12"/>
      <c r="W12" s="11">
        <v>0</v>
      </c>
      <c r="X12" s="46">
        <f>W12*L12</f>
        <v>0</v>
      </c>
      <c r="Y12" s="2">
        <f>W12+Q12</f>
        <v>0</v>
      </c>
      <c r="Z12" s="46">
        <f>Y12*L12</f>
        <v>0</v>
      </c>
      <c r="AA12" s="48">
        <v>135</v>
      </c>
      <c r="AB12" s="49">
        <v>0</v>
      </c>
      <c r="AC12" s="49">
        <v>0</v>
      </c>
      <c r="AD12" s="12"/>
      <c r="AE12" s="11">
        <v>0</v>
      </c>
      <c r="AF12" s="46">
        <f>AE12*L12</f>
        <v>0</v>
      </c>
      <c r="AG12" s="2">
        <f>AE12+Y12</f>
        <v>0</v>
      </c>
      <c r="AH12" s="46">
        <f>AG12*L12</f>
        <v>0</v>
      </c>
      <c r="AI12" s="83"/>
    </row>
    <row r="13" spans="1:35" ht="12.75">
      <c r="A13" s="82">
        <v>1</v>
      </c>
      <c r="B13" s="40" t="s">
        <v>25</v>
      </c>
      <c r="C13" s="2" t="s">
        <v>30</v>
      </c>
      <c r="D13" s="2">
        <v>82.5</v>
      </c>
      <c r="E13" s="2" t="s">
        <v>158</v>
      </c>
      <c r="F13" s="2" t="s">
        <v>156</v>
      </c>
      <c r="G13" s="2" t="s">
        <v>104</v>
      </c>
      <c r="H13" s="2" t="s">
        <v>49</v>
      </c>
      <c r="I13" s="27" t="s">
        <v>159</v>
      </c>
      <c r="J13" s="41" t="s">
        <v>16</v>
      </c>
      <c r="K13" s="1">
        <v>82.2</v>
      </c>
      <c r="L13" s="46">
        <v>0.6755</v>
      </c>
      <c r="M13" s="48">
        <v>130</v>
      </c>
      <c r="N13" s="48">
        <v>130</v>
      </c>
      <c r="O13" s="2">
        <v>130</v>
      </c>
      <c r="P13" s="12"/>
      <c r="Q13" s="11">
        <v>130</v>
      </c>
      <c r="R13" s="46">
        <f>Q13*L13</f>
        <v>87.815</v>
      </c>
      <c r="S13" s="2">
        <v>60</v>
      </c>
      <c r="T13" s="2">
        <v>65</v>
      </c>
      <c r="U13" s="2">
        <v>67.5</v>
      </c>
      <c r="V13" s="12"/>
      <c r="W13" s="11">
        <v>67.5</v>
      </c>
      <c r="X13" s="46">
        <f>W13*L13</f>
        <v>45.59625</v>
      </c>
      <c r="Y13" s="2">
        <f>W13+Q13</f>
        <v>197.5</v>
      </c>
      <c r="Z13" s="46">
        <f>Y13*L13</f>
        <v>133.41125</v>
      </c>
      <c r="AA13" s="2">
        <v>140</v>
      </c>
      <c r="AB13" s="2">
        <v>150</v>
      </c>
      <c r="AC13" s="2">
        <v>160</v>
      </c>
      <c r="AD13" s="12"/>
      <c r="AE13" s="11">
        <v>160</v>
      </c>
      <c r="AF13" s="46">
        <f>AE13*L13</f>
        <v>108.08</v>
      </c>
      <c r="AG13" s="2">
        <f>AE13+Y13</f>
        <v>357.5</v>
      </c>
      <c r="AH13" s="46">
        <f>AG13*L13</f>
        <v>241.49125</v>
      </c>
      <c r="AI13" s="83"/>
    </row>
    <row r="14" spans="1:35" ht="12.75">
      <c r="A14" s="82">
        <v>2</v>
      </c>
      <c r="B14" s="40" t="s">
        <v>25</v>
      </c>
      <c r="C14" s="2" t="s">
        <v>30</v>
      </c>
      <c r="D14" s="2">
        <v>82.5</v>
      </c>
      <c r="E14" s="2" t="s">
        <v>155</v>
      </c>
      <c r="F14" s="2" t="s">
        <v>156</v>
      </c>
      <c r="G14" s="2" t="s">
        <v>104</v>
      </c>
      <c r="H14" s="2" t="s">
        <v>49</v>
      </c>
      <c r="I14" s="27" t="s">
        <v>157</v>
      </c>
      <c r="J14" s="41" t="s">
        <v>16</v>
      </c>
      <c r="K14" s="1">
        <v>80.05</v>
      </c>
      <c r="L14" s="46">
        <v>0.6898</v>
      </c>
      <c r="M14" s="48">
        <v>110</v>
      </c>
      <c r="N14" s="2">
        <v>110</v>
      </c>
      <c r="O14" s="48">
        <v>120</v>
      </c>
      <c r="P14" s="12"/>
      <c r="Q14" s="11">
        <v>110</v>
      </c>
      <c r="R14" s="46">
        <f>Q14*L14</f>
        <v>75.878</v>
      </c>
      <c r="S14" s="2">
        <v>40</v>
      </c>
      <c r="T14" s="2">
        <v>45</v>
      </c>
      <c r="U14" s="48">
        <v>50</v>
      </c>
      <c r="V14" s="12"/>
      <c r="W14" s="11">
        <v>45</v>
      </c>
      <c r="X14" s="46">
        <f>W14*L14</f>
        <v>31.040999999999997</v>
      </c>
      <c r="Y14" s="2">
        <f>W14+Q14</f>
        <v>155</v>
      </c>
      <c r="Z14" s="46">
        <f>Y14*L14</f>
        <v>106.919</v>
      </c>
      <c r="AA14" s="2">
        <v>110</v>
      </c>
      <c r="AB14" s="2">
        <v>120</v>
      </c>
      <c r="AC14" s="48">
        <v>130</v>
      </c>
      <c r="AD14" s="12"/>
      <c r="AE14" s="11">
        <v>120</v>
      </c>
      <c r="AF14" s="46">
        <f>AE14*L14</f>
        <v>82.776</v>
      </c>
      <c r="AG14" s="2">
        <f>AE14+Y14</f>
        <v>275</v>
      </c>
      <c r="AH14" s="46">
        <f>AG14*L14</f>
        <v>189.695</v>
      </c>
      <c r="AI14" s="83"/>
    </row>
    <row r="15" spans="1:35" ht="12.75">
      <c r="A15" s="82"/>
      <c r="B15" s="40"/>
      <c r="C15" s="2"/>
      <c r="D15" s="2"/>
      <c r="E15" s="11" t="s">
        <v>189</v>
      </c>
      <c r="F15" s="11" t="s">
        <v>183</v>
      </c>
      <c r="G15" s="2"/>
      <c r="H15" s="2"/>
      <c r="I15" s="27"/>
      <c r="J15" s="41"/>
      <c r="K15" s="1"/>
      <c r="L15" s="46"/>
      <c r="M15" s="42"/>
      <c r="N15" s="2"/>
      <c r="O15" s="2"/>
      <c r="P15" s="12"/>
      <c r="Q15" s="11"/>
      <c r="R15" s="46"/>
      <c r="S15" s="2"/>
      <c r="T15" s="2"/>
      <c r="U15" s="2"/>
      <c r="V15" s="12"/>
      <c r="W15" s="11"/>
      <c r="X15" s="46"/>
      <c r="Y15" s="2"/>
      <c r="Z15" s="46"/>
      <c r="AA15" s="2"/>
      <c r="AB15" s="2"/>
      <c r="AC15" s="2"/>
      <c r="AD15" s="12"/>
      <c r="AE15" s="11"/>
      <c r="AF15" s="46"/>
      <c r="AG15" s="2"/>
      <c r="AH15" s="46"/>
      <c r="AI15" s="83"/>
    </row>
    <row r="16" spans="1:35" ht="12.75">
      <c r="A16" s="82">
        <v>1</v>
      </c>
      <c r="B16" s="40" t="s">
        <v>25</v>
      </c>
      <c r="C16" s="2" t="s">
        <v>30</v>
      </c>
      <c r="D16" s="2">
        <v>60</v>
      </c>
      <c r="E16" s="2" t="s">
        <v>152</v>
      </c>
      <c r="F16" s="2" t="s">
        <v>153</v>
      </c>
      <c r="G16" s="2" t="s">
        <v>48</v>
      </c>
      <c r="H16" s="2" t="s">
        <v>49</v>
      </c>
      <c r="I16" s="27" t="s">
        <v>154</v>
      </c>
      <c r="J16" s="41" t="s">
        <v>52</v>
      </c>
      <c r="K16" s="1">
        <v>59.8</v>
      </c>
      <c r="L16" s="46">
        <v>1.0032</v>
      </c>
      <c r="M16" s="42"/>
      <c r="N16" s="2"/>
      <c r="O16" s="2"/>
      <c r="P16" s="12"/>
      <c r="Q16" s="11"/>
      <c r="R16" s="46">
        <f>Q16*L16</f>
        <v>0</v>
      </c>
      <c r="S16" s="2"/>
      <c r="T16" s="2"/>
      <c r="U16" s="2"/>
      <c r="V16" s="12"/>
      <c r="W16" s="11"/>
      <c r="X16" s="46">
        <f>W16*L16</f>
        <v>0</v>
      </c>
      <c r="Y16" s="2">
        <f>W16+Q16</f>
        <v>0</v>
      </c>
      <c r="Z16" s="46">
        <f>Y16*L16</f>
        <v>0</v>
      </c>
      <c r="AA16" s="2">
        <v>110</v>
      </c>
      <c r="AB16" s="2">
        <v>115</v>
      </c>
      <c r="AC16" s="2">
        <v>120</v>
      </c>
      <c r="AD16" s="12"/>
      <c r="AE16" s="11">
        <v>120</v>
      </c>
      <c r="AF16" s="46">
        <f>AE16*L16</f>
        <v>120.38400000000001</v>
      </c>
      <c r="AG16" s="2">
        <f>AE16+Y16</f>
        <v>120</v>
      </c>
      <c r="AH16" s="46">
        <f>AG16*L16</f>
        <v>120.38400000000001</v>
      </c>
      <c r="AI16" s="83"/>
    </row>
    <row r="17" spans="1:35" ht="12.75">
      <c r="A17" s="82">
        <v>1</v>
      </c>
      <c r="B17" s="40" t="s">
        <v>25</v>
      </c>
      <c r="C17" s="2" t="s">
        <v>30</v>
      </c>
      <c r="D17" s="2">
        <v>100</v>
      </c>
      <c r="E17" s="2" t="s">
        <v>76</v>
      </c>
      <c r="F17" s="2" t="s">
        <v>77</v>
      </c>
      <c r="G17" s="2" t="s">
        <v>48</v>
      </c>
      <c r="H17" s="2" t="s">
        <v>49</v>
      </c>
      <c r="I17" s="27" t="s">
        <v>78</v>
      </c>
      <c r="J17" s="41" t="s">
        <v>55</v>
      </c>
      <c r="K17" s="1">
        <v>95</v>
      </c>
      <c r="L17" s="46">
        <v>0.5735</v>
      </c>
      <c r="M17" s="42"/>
      <c r="N17" s="2"/>
      <c r="O17" s="2"/>
      <c r="P17" s="12"/>
      <c r="Q17" s="11"/>
      <c r="R17" s="46">
        <f>Q17*L17</f>
        <v>0</v>
      </c>
      <c r="S17" s="2"/>
      <c r="T17" s="2"/>
      <c r="U17" s="2"/>
      <c r="V17" s="12"/>
      <c r="W17" s="11"/>
      <c r="X17" s="46">
        <f>W17*L17</f>
        <v>0</v>
      </c>
      <c r="Y17" s="2">
        <f>W17+Q17</f>
        <v>0</v>
      </c>
      <c r="Z17" s="46">
        <f>Y17*L17</f>
        <v>0</v>
      </c>
      <c r="AA17" s="2">
        <v>190</v>
      </c>
      <c r="AB17" s="48">
        <v>205</v>
      </c>
      <c r="AC17" s="48">
        <v>205</v>
      </c>
      <c r="AD17" s="12"/>
      <c r="AE17" s="11">
        <v>190</v>
      </c>
      <c r="AF17" s="46">
        <f>AE17*L17</f>
        <v>108.965</v>
      </c>
      <c r="AG17" s="2">
        <f>AE17+Y17</f>
        <v>190</v>
      </c>
      <c r="AH17" s="46">
        <f>AG17*L17</f>
        <v>108.965</v>
      </c>
      <c r="AI17" s="83"/>
    </row>
    <row r="18" spans="1:35" ht="12.75">
      <c r="A18" s="82"/>
      <c r="B18" s="40"/>
      <c r="C18" s="2"/>
      <c r="D18" s="2"/>
      <c r="E18" s="11" t="s">
        <v>182</v>
      </c>
      <c r="F18" s="11" t="s">
        <v>188</v>
      </c>
      <c r="G18" s="2"/>
      <c r="H18" s="2"/>
      <c r="I18" s="27"/>
      <c r="J18" s="41"/>
      <c r="K18" s="1"/>
      <c r="L18" s="46"/>
      <c r="M18" s="42"/>
      <c r="N18" s="2"/>
      <c r="O18" s="2"/>
      <c r="P18" s="12"/>
      <c r="Q18" s="11"/>
      <c r="R18" s="46"/>
      <c r="S18" s="2"/>
      <c r="T18" s="2"/>
      <c r="U18" s="2"/>
      <c r="V18" s="12"/>
      <c r="W18" s="11"/>
      <c r="X18" s="46"/>
      <c r="Y18" s="2"/>
      <c r="Z18" s="46"/>
      <c r="AA18" s="2"/>
      <c r="AB18" s="2"/>
      <c r="AC18" s="2"/>
      <c r="AD18" s="12"/>
      <c r="AE18" s="11"/>
      <c r="AF18" s="46"/>
      <c r="AG18" s="2"/>
      <c r="AH18" s="46"/>
      <c r="AI18" s="83"/>
    </row>
    <row r="19" spans="1:35" ht="12.75">
      <c r="A19" s="82">
        <v>1</v>
      </c>
      <c r="B19" s="40" t="s">
        <v>25</v>
      </c>
      <c r="C19" s="2" t="s">
        <v>30</v>
      </c>
      <c r="D19" s="2">
        <v>56</v>
      </c>
      <c r="E19" s="2" t="s">
        <v>160</v>
      </c>
      <c r="F19" s="2" t="s">
        <v>156</v>
      </c>
      <c r="G19" s="2" t="s">
        <v>104</v>
      </c>
      <c r="H19" s="2" t="s">
        <v>49</v>
      </c>
      <c r="I19" s="27" t="s">
        <v>161</v>
      </c>
      <c r="J19" s="41" t="s">
        <v>133</v>
      </c>
      <c r="K19" s="1">
        <v>55.95</v>
      </c>
      <c r="L19" s="46">
        <v>1.076</v>
      </c>
      <c r="M19" s="42">
        <v>50</v>
      </c>
      <c r="N19" s="2">
        <v>60</v>
      </c>
      <c r="O19" s="48">
        <v>70</v>
      </c>
      <c r="P19" s="12"/>
      <c r="Q19" s="11">
        <v>60</v>
      </c>
      <c r="R19" s="46">
        <f>Q19*L19</f>
        <v>64.56</v>
      </c>
      <c r="S19" s="2">
        <v>30</v>
      </c>
      <c r="T19" s="2">
        <v>35</v>
      </c>
      <c r="U19" s="2">
        <v>37.5</v>
      </c>
      <c r="V19" s="12"/>
      <c r="W19" s="11">
        <v>37.5</v>
      </c>
      <c r="X19" s="46">
        <f>W19*L19</f>
        <v>40.35</v>
      </c>
      <c r="Y19" s="2">
        <f>W19+Q19</f>
        <v>97.5</v>
      </c>
      <c r="Z19" s="46">
        <f>Y19*L19</f>
        <v>104.91000000000001</v>
      </c>
      <c r="AA19" s="2">
        <v>55</v>
      </c>
      <c r="AB19" s="2">
        <v>60</v>
      </c>
      <c r="AC19" s="2">
        <v>65</v>
      </c>
      <c r="AD19" s="12"/>
      <c r="AE19" s="11">
        <v>65</v>
      </c>
      <c r="AF19" s="46">
        <f>AE19*L19</f>
        <v>69.94</v>
      </c>
      <c r="AG19" s="2">
        <f>AE19+Y19</f>
        <v>162.5</v>
      </c>
      <c r="AH19" s="46">
        <f>AG19*L19</f>
        <v>174.85000000000002</v>
      </c>
      <c r="AI19" s="83"/>
    </row>
    <row r="20" spans="1:35" ht="12.75">
      <c r="A20" s="82">
        <v>1</v>
      </c>
      <c r="B20" s="40" t="s">
        <v>25</v>
      </c>
      <c r="C20" s="2" t="s">
        <v>30</v>
      </c>
      <c r="D20" s="2">
        <v>75</v>
      </c>
      <c r="E20" s="2" t="s">
        <v>109</v>
      </c>
      <c r="F20" s="2" t="s">
        <v>14</v>
      </c>
      <c r="G20" s="2" t="s">
        <v>48</v>
      </c>
      <c r="H20" s="2" t="s">
        <v>49</v>
      </c>
      <c r="I20" s="27" t="s">
        <v>110</v>
      </c>
      <c r="J20" s="41" t="s">
        <v>71</v>
      </c>
      <c r="K20" s="1">
        <v>68.85</v>
      </c>
      <c r="L20" s="46">
        <v>0.7158</v>
      </c>
      <c r="M20" s="42">
        <v>130</v>
      </c>
      <c r="N20" s="2">
        <v>140</v>
      </c>
      <c r="O20" s="2">
        <v>150</v>
      </c>
      <c r="P20" s="12"/>
      <c r="Q20" s="11">
        <v>150</v>
      </c>
      <c r="R20" s="46">
        <f>Q20*L20</f>
        <v>107.37</v>
      </c>
      <c r="S20" s="2">
        <v>100</v>
      </c>
      <c r="T20" s="2">
        <v>105</v>
      </c>
      <c r="U20" s="48">
        <v>110</v>
      </c>
      <c r="V20" s="12"/>
      <c r="W20" s="11">
        <v>105</v>
      </c>
      <c r="X20" s="46">
        <f>W20*L20</f>
        <v>75.159</v>
      </c>
      <c r="Y20" s="2">
        <f>W20+Q20</f>
        <v>255</v>
      </c>
      <c r="Z20" s="46">
        <f>Y20*L20</f>
        <v>182.529</v>
      </c>
      <c r="AA20" s="2">
        <v>170</v>
      </c>
      <c r="AB20" s="48">
        <v>190</v>
      </c>
      <c r="AC20" s="48">
        <v>190</v>
      </c>
      <c r="AD20" s="12"/>
      <c r="AE20" s="11">
        <v>170</v>
      </c>
      <c r="AF20" s="46">
        <f>AE20*L20</f>
        <v>121.68599999999999</v>
      </c>
      <c r="AG20" s="2">
        <f>AE20+Y20</f>
        <v>425</v>
      </c>
      <c r="AH20" s="46">
        <f>AG20*L20</f>
        <v>304.215</v>
      </c>
      <c r="AI20" s="83"/>
    </row>
    <row r="21" spans="1:35" ht="12.75">
      <c r="A21" s="82">
        <v>1</v>
      </c>
      <c r="B21" s="40" t="s">
        <v>25</v>
      </c>
      <c r="C21" s="2" t="s">
        <v>30</v>
      </c>
      <c r="D21" s="2">
        <v>82.5</v>
      </c>
      <c r="E21" s="2" t="s">
        <v>111</v>
      </c>
      <c r="F21" s="2" t="s">
        <v>14</v>
      </c>
      <c r="G21" s="2" t="s">
        <v>48</v>
      </c>
      <c r="H21" s="2" t="s">
        <v>49</v>
      </c>
      <c r="I21" s="27" t="s">
        <v>112</v>
      </c>
      <c r="J21" s="41" t="s">
        <v>52</v>
      </c>
      <c r="K21" s="1">
        <v>80</v>
      </c>
      <c r="L21" s="46">
        <v>0.7785</v>
      </c>
      <c r="M21" s="42">
        <v>90</v>
      </c>
      <c r="N21" s="2">
        <v>100</v>
      </c>
      <c r="O21" s="2">
        <v>110</v>
      </c>
      <c r="P21" s="12"/>
      <c r="Q21" s="11">
        <v>110</v>
      </c>
      <c r="R21" s="46">
        <f>Q21*L21</f>
        <v>85.63499999999999</v>
      </c>
      <c r="S21" s="48">
        <v>60</v>
      </c>
      <c r="T21" s="2">
        <v>70</v>
      </c>
      <c r="U21" s="48">
        <v>80</v>
      </c>
      <c r="V21" s="12"/>
      <c r="W21" s="11">
        <v>70</v>
      </c>
      <c r="X21" s="46">
        <f>W21*L21</f>
        <v>54.495</v>
      </c>
      <c r="Y21" s="2">
        <f>W21+Q21</f>
        <v>180</v>
      </c>
      <c r="Z21" s="46">
        <f>Y21*L21</f>
        <v>140.13</v>
      </c>
      <c r="AA21" s="2">
        <v>100</v>
      </c>
      <c r="AB21" s="2">
        <v>110</v>
      </c>
      <c r="AC21" s="2">
        <v>130</v>
      </c>
      <c r="AD21" s="12"/>
      <c r="AE21" s="11">
        <v>130</v>
      </c>
      <c r="AF21" s="46">
        <f>AE21*L21</f>
        <v>101.205</v>
      </c>
      <c r="AG21" s="2">
        <f>AE21+Y21</f>
        <v>310</v>
      </c>
      <c r="AH21" s="46">
        <f>AG21*L21</f>
        <v>241.33499999999998</v>
      </c>
      <c r="AI21" s="83"/>
    </row>
    <row r="22" spans="1:35" ht="12.75">
      <c r="A22" s="82" t="s">
        <v>181</v>
      </c>
      <c r="B22" s="40" t="s">
        <v>25</v>
      </c>
      <c r="C22" s="2" t="s">
        <v>30</v>
      </c>
      <c r="D22" s="2">
        <v>100</v>
      </c>
      <c r="E22" s="2" t="s">
        <v>87</v>
      </c>
      <c r="F22" s="2" t="s">
        <v>14</v>
      </c>
      <c r="G22" s="2" t="s">
        <v>48</v>
      </c>
      <c r="H22" s="2" t="s">
        <v>49</v>
      </c>
      <c r="I22" s="27" t="s">
        <v>88</v>
      </c>
      <c r="J22" s="41" t="s">
        <v>16</v>
      </c>
      <c r="K22" s="1">
        <v>99.35</v>
      </c>
      <c r="L22" s="46">
        <v>0.5558</v>
      </c>
      <c r="M22" s="48">
        <v>215</v>
      </c>
      <c r="N22" s="48">
        <v>215</v>
      </c>
      <c r="O22" s="48">
        <v>215</v>
      </c>
      <c r="P22" s="12"/>
      <c r="Q22" s="11">
        <v>0</v>
      </c>
      <c r="R22" s="46">
        <f>Q22*L22</f>
        <v>0</v>
      </c>
      <c r="S22" s="48">
        <v>160</v>
      </c>
      <c r="T22" s="49">
        <v>0</v>
      </c>
      <c r="U22" s="49">
        <v>0</v>
      </c>
      <c r="V22" s="12"/>
      <c r="W22" s="11">
        <v>0</v>
      </c>
      <c r="X22" s="46">
        <f>W22*L22</f>
        <v>0</v>
      </c>
      <c r="Y22" s="2">
        <f>W22+Q22</f>
        <v>0</v>
      </c>
      <c r="Z22" s="46">
        <f>Y22*L22</f>
        <v>0</v>
      </c>
      <c r="AA22" s="48">
        <v>230</v>
      </c>
      <c r="AB22" s="49">
        <v>0</v>
      </c>
      <c r="AC22" s="49">
        <v>0</v>
      </c>
      <c r="AD22" s="12"/>
      <c r="AE22" s="11">
        <v>0</v>
      </c>
      <c r="AF22" s="46">
        <f>AE22*L22</f>
        <v>0</v>
      </c>
      <c r="AG22" s="2">
        <f>AE22+Y22</f>
        <v>0</v>
      </c>
      <c r="AH22" s="46">
        <f>AG22*L22</f>
        <v>0</v>
      </c>
      <c r="AI22" s="83"/>
    </row>
    <row r="23" spans="1:35" s="8" customFormat="1" ht="13.5" customHeight="1">
      <c r="A23" s="84"/>
      <c r="B23" s="58"/>
      <c r="C23" s="58"/>
      <c r="D23" s="58"/>
      <c r="E23" s="67" t="s">
        <v>190</v>
      </c>
      <c r="F23" s="67" t="s">
        <v>191</v>
      </c>
      <c r="G23" s="58"/>
      <c r="H23" s="58"/>
      <c r="I23" s="59"/>
      <c r="J23" s="58"/>
      <c r="K23" s="60"/>
      <c r="L23" s="61"/>
      <c r="M23" s="62"/>
      <c r="N23" s="63"/>
      <c r="O23" s="64"/>
      <c r="P23" s="62"/>
      <c r="Q23" s="62"/>
      <c r="R23" s="65"/>
      <c r="S23" s="62"/>
      <c r="T23" s="62"/>
      <c r="U23" s="66"/>
      <c r="V23" s="62"/>
      <c r="W23" s="62"/>
      <c r="X23" s="65"/>
      <c r="Y23" s="62"/>
      <c r="Z23" s="65"/>
      <c r="AA23" s="62"/>
      <c r="AB23" s="63"/>
      <c r="AC23" s="66"/>
      <c r="AD23" s="62"/>
      <c r="AE23" s="62"/>
      <c r="AF23" s="65"/>
      <c r="AG23" s="62"/>
      <c r="AH23" s="65"/>
      <c r="AI23" s="85"/>
    </row>
    <row r="24" spans="1:35" ht="12.75">
      <c r="A24" s="82"/>
      <c r="B24" s="40"/>
      <c r="C24" s="2"/>
      <c r="D24" s="2"/>
      <c r="E24" s="11" t="s">
        <v>182</v>
      </c>
      <c r="F24" s="11" t="s">
        <v>183</v>
      </c>
      <c r="G24" s="2"/>
      <c r="H24" s="2"/>
      <c r="I24" s="27"/>
      <c r="J24" s="41"/>
      <c r="K24" s="1"/>
      <c r="L24" s="46"/>
      <c r="M24" s="42"/>
      <c r="N24" s="2"/>
      <c r="O24" s="2"/>
      <c r="P24" s="12"/>
      <c r="Q24" s="11"/>
      <c r="R24" s="46"/>
      <c r="S24" s="2"/>
      <c r="T24" s="2"/>
      <c r="U24" s="2"/>
      <c r="V24" s="12"/>
      <c r="W24" s="11"/>
      <c r="X24" s="46"/>
      <c r="Y24" s="2"/>
      <c r="Z24" s="46"/>
      <c r="AA24" s="2"/>
      <c r="AB24" s="2"/>
      <c r="AC24" s="2"/>
      <c r="AD24" s="12"/>
      <c r="AE24" s="11"/>
      <c r="AF24" s="46"/>
      <c r="AG24" s="2"/>
      <c r="AH24" s="46"/>
      <c r="AI24" s="83"/>
    </row>
    <row r="25" spans="1:35" ht="12.75">
      <c r="A25" s="82" t="s">
        <v>181</v>
      </c>
      <c r="B25" s="40" t="s">
        <v>25</v>
      </c>
      <c r="C25" s="2" t="s">
        <v>31</v>
      </c>
      <c r="D25" s="2">
        <v>52</v>
      </c>
      <c r="E25" s="2" t="s">
        <v>113</v>
      </c>
      <c r="F25" s="2" t="s">
        <v>107</v>
      </c>
      <c r="G25" s="2" t="s">
        <v>48</v>
      </c>
      <c r="H25" s="2" t="s">
        <v>49</v>
      </c>
      <c r="I25" s="27" t="s">
        <v>114</v>
      </c>
      <c r="J25" s="41" t="s">
        <v>16</v>
      </c>
      <c r="K25" s="1">
        <v>52</v>
      </c>
      <c r="L25" s="46">
        <v>0.967</v>
      </c>
      <c r="M25" s="42">
        <v>90</v>
      </c>
      <c r="N25" s="42">
        <v>100</v>
      </c>
      <c r="O25" s="48">
        <v>110</v>
      </c>
      <c r="P25" s="12"/>
      <c r="Q25" s="11">
        <v>0</v>
      </c>
      <c r="R25" s="46">
        <f>Q25*L25</f>
        <v>0</v>
      </c>
      <c r="S25" s="48">
        <v>80</v>
      </c>
      <c r="T25" s="48">
        <v>80</v>
      </c>
      <c r="U25" s="48">
        <v>80</v>
      </c>
      <c r="V25" s="12"/>
      <c r="W25" s="11">
        <v>0</v>
      </c>
      <c r="X25" s="46">
        <f>W25*L25</f>
        <v>0</v>
      </c>
      <c r="Y25" s="2">
        <f>W25+Q25</f>
        <v>0</v>
      </c>
      <c r="Z25" s="46">
        <f>Y25*L25</f>
        <v>0</v>
      </c>
      <c r="AA25" s="48">
        <v>100</v>
      </c>
      <c r="AB25" s="49">
        <v>0</v>
      </c>
      <c r="AC25" s="49">
        <v>0</v>
      </c>
      <c r="AD25" s="12"/>
      <c r="AE25" s="11">
        <v>0</v>
      </c>
      <c r="AF25" s="46">
        <f>AE25*L25</f>
        <v>0</v>
      </c>
      <c r="AG25" s="2">
        <f>AE25+Y25</f>
        <v>0</v>
      </c>
      <c r="AH25" s="46">
        <f>AG25*L25</f>
        <v>0</v>
      </c>
      <c r="AI25" s="83"/>
    </row>
    <row r="26" spans="1:35" ht="12.75">
      <c r="A26" s="82"/>
      <c r="B26" s="40"/>
      <c r="C26" s="2"/>
      <c r="D26" s="2"/>
      <c r="E26" s="11" t="s">
        <v>182</v>
      </c>
      <c r="F26" s="11" t="s">
        <v>188</v>
      </c>
      <c r="G26" s="2"/>
      <c r="H26" s="2"/>
      <c r="I26" s="27"/>
      <c r="J26" s="41"/>
      <c r="K26" s="1"/>
      <c r="L26" s="46"/>
      <c r="M26" s="42"/>
      <c r="N26" s="2"/>
      <c r="O26" s="2"/>
      <c r="P26" s="12"/>
      <c r="Q26" s="11"/>
      <c r="R26" s="46"/>
      <c r="S26" s="2"/>
      <c r="T26" s="2"/>
      <c r="U26" s="2"/>
      <c r="V26" s="12"/>
      <c r="W26" s="11"/>
      <c r="X26" s="46"/>
      <c r="Y26" s="2"/>
      <c r="Z26" s="46"/>
      <c r="AA26" s="2"/>
      <c r="AB26" s="2"/>
      <c r="AC26" s="2"/>
      <c r="AD26" s="12"/>
      <c r="AE26" s="11"/>
      <c r="AF26" s="46"/>
      <c r="AG26" s="2"/>
      <c r="AH26" s="46"/>
      <c r="AI26" s="83"/>
    </row>
    <row r="27" spans="1:35" ht="12.75">
      <c r="A27" s="82">
        <v>1</v>
      </c>
      <c r="B27" s="40" t="s">
        <v>25</v>
      </c>
      <c r="C27" s="2" t="s">
        <v>31</v>
      </c>
      <c r="D27" s="2">
        <v>90</v>
      </c>
      <c r="E27" s="2" t="s">
        <v>32</v>
      </c>
      <c r="F27" s="2" t="s">
        <v>107</v>
      </c>
      <c r="G27" s="2" t="s">
        <v>48</v>
      </c>
      <c r="H27" s="2" t="s">
        <v>49</v>
      </c>
      <c r="I27" s="27" t="s">
        <v>140</v>
      </c>
      <c r="J27" s="41" t="s">
        <v>71</v>
      </c>
      <c r="K27" s="1">
        <v>86.3</v>
      </c>
      <c r="L27" s="46">
        <v>0.6027</v>
      </c>
      <c r="M27" s="42">
        <v>170</v>
      </c>
      <c r="N27" s="48">
        <v>185</v>
      </c>
      <c r="O27" s="48">
        <v>190</v>
      </c>
      <c r="P27" s="12"/>
      <c r="Q27" s="11">
        <f>M27</f>
        <v>170</v>
      </c>
      <c r="R27" s="46">
        <f>Q27*L27</f>
        <v>102.459</v>
      </c>
      <c r="S27" s="2">
        <v>170</v>
      </c>
      <c r="T27" s="48">
        <v>190</v>
      </c>
      <c r="U27" s="48">
        <v>200</v>
      </c>
      <c r="V27" s="12"/>
      <c r="W27" s="11">
        <v>170</v>
      </c>
      <c r="X27" s="46">
        <f>W27*L27</f>
        <v>102.459</v>
      </c>
      <c r="Y27" s="2">
        <f>W27+Q27</f>
        <v>340</v>
      </c>
      <c r="Z27" s="46">
        <f>Y27*L27</f>
        <v>204.918</v>
      </c>
      <c r="AA27" s="2">
        <v>170</v>
      </c>
      <c r="AB27" s="2">
        <v>185</v>
      </c>
      <c r="AC27" s="2">
        <v>200</v>
      </c>
      <c r="AD27" s="12"/>
      <c r="AE27" s="11">
        <v>200</v>
      </c>
      <c r="AF27" s="46">
        <f>AE27*L27</f>
        <v>120.54</v>
      </c>
      <c r="AG27" s="2">
        <f>AE27+Y27</f>
        <v>540</v>
      </c>
      <c r="AH27" s="46">
        <f>AG27*L27</f>
        <v>325.458</v>
      </c>
      <c r="AI27" s="83"/>
    </row>
    <row r="28" spans="1:35" s="8" customFormat="1" ht="13.5" customHeight="1">
      <c r="A28" s="84"/>
      <c r="B28" s="58"/>
      <c r="C28" s="58"/>
      <c r="D28" s="58"/>
      <c r="E28" s="67" t="s">
        <v>192</v>
      </c>
      <c r="F28" s="67" t="s">
        <v>194</v>
      </c>
      <c r="G28" s="58"/>
      <c r="H28" s="58"/>
      <c r="I28" s="59"/>
      <c r="J28" s="58"/>
      <c r="K28" s="60"/>
      <c r="L28" s="61"/>
      <c r="M28" s="62"/>
      <c r="N28" s="63"/>
      <c r="O28" s="64"/>
      <c r="P28" s="62"/>
      <c r="Q28" s="62"/>
      <c r="R28" s="65"/>
      <c r="S28" s="62"/>
      <c r="T28" s="62"/>
      <c r="U28" s="66"/>
      <c r="V28" s="62"/>
      <c r="W28" s="62"/>
      <c r="X28" s="65"/>
      <c r="Y28" s="62"/>
      <c r="Z28" s="65"/>
      <c r="AA28" s="62"/>
      <c r="AB28" s="63"/>
      <c r="AC28" s="66"/>
      <c r="AD28" s="62"/>
      <c r="AE28" s="62"/>
      <c r="AF28" s="65"/>
      <c r="AG28" s="62"/>
      <c r="AH28" s="65"/>
      <c r="AI28" s="85"/>
    </row>
    <row r="29" spans="1:35" ht="12.75">
      <c r="A29" s="82"/>
      <c r="B29" s="40"/>
      <c r="C29" s="2"/>
      <c r="D29" s="2"/>
      <c r="E29" s="11" t="s">
        <v>189</v>
      </c>
      <c r="F29" s="11" t="s">
        <v>183</v>
      </c>
      <c r="G29" s="2"/>
      <c r="H29" s="2"/>
      <c r="I29" s="27"/>
      <c r="J29" s="41"/>
      <c r="K29" s="1"/>
      <c r="L29" s="46"/>
      <c r="M29" s="42"/>
      <c r="N29" s="2"/>
      <c r="O29" s="2"/>
      <c r="P29" s="12"/>
      <c r="Q29" s="11"/>
      <c r="R29" s="46"/>
      <c r="S29" s="2"/>
      <c r="T29" s="2"/>
      <c r="U29" s="2"/>
      <c r="V29" s="12"/>
      <c r="W29" s="11"/>
      <c r="X29" s="46"/>
      <c r="Y29" s="2"/>
      <c r="Z29" s="46"/>
      <c r="AA29" s="2"/>
      <c r="AB29" s="2"/>
      <c r="AC29" s="2"/>
      <c r="AD29" s="12"/>
      <c r="AE29" s="11"/>
      <c r="AF29" s="46"/>
      <c r="AG29" s="2"/>
      <c r="AH29" s="46"/>
      <c r="AI29" s="83"/>
    </row>
    <row r="30" spans="1:35" ht="12.75">
      <c r="A30" s="82">
        <v>1</v>
      </c>
      <c r="B30" s="40" t="s">
        <v>33</v>
      </c>
      <c r="C30" s="2" t="s">
        <v>30</v>
      </c>
      <c r="D30" s="2">
        <v>44</v>
      </c>
      <c r="E30" s="2" t="s">
        <v>150</v>
      </c>
      <c r="F30" s="2" t="s">
        <v>14</v>
      </c>
      <c r="G30" s="2" t="s">
        <v>48</v>
      </c>
      <c r="H30" s="2" t="s">
        <v>49</v>
      </c>
      <c r="I30" s="27" t="s">
        <v>151</v>
      </c>
      <c r="J30" s="41" t="s">
        <v>133</v>
      </c>
      <c r="K30" s="1">
        <v>32</v>
      </c>
      <c r="L30" s="46">
        <v>1.446</v>
      </c>
      <c r="M30" s="42"/>
      <c r="N30" s="2"/>
      <c r="O30" s="2"/>
      <c r="P30" s="12"/>
      <c r="Q30" s="11"/>
      <c r="R30" s="46">
        <f>Q30*L30</f>
        <v>0</v>
      </c>
      <c r="S30" s="2"/>
      <c r="T30" s="2"/>
      <c r="U30" s="2"/>
      <c r="V30" s="12"/>
      <c r="W30" s="11"/>
      <c r="X30" s="46">
        <f>W30*L30</f>
        <v>0</v>
      </c>
      <c r="Y30" s="2">
        <f>W30+Q30</f>
        <v>0</v>
      </c>
      <c r="Z30" s="46">
        <f>Y30*L30</f>
        <v>0</v>
      </c>
      <c r="AA30" s="2">
        <v>40</v>
      </c>
      <c r="AB30" s="2">
        <v>55</v>
      </c>
      <c r="AC30" s="2">
        <v>60</v>
      </c>
      <c r="AD30" s="12"/>
      <c r="AE30" s="11">
        <v>60</v>
      </c>
      <c r="AF30" s="46">
        <f>AE30*L30</f>
        <v>86.75999999999999</v>
      </c>
      <c r="AG30" s="2">
        <f>AE30+Y30</f>
        <v>60</v>
      </c>
      <c r="AH30" s="46">
        <f>AG30*L30</f>
        <v>86.75999999999999</v>
      </c>
      <c r="AI30" s="83"/>
    </row>
    <row r="31" spans="1:35" ht="12.75">
      <c r="A31" s="82"/>
      <c r="B31" s="40"/>
      <c r="C31" s="2"/>
      <c r="D31" s="2"/>
      <c r="E31" s="11" t="s">
        <v>187</v>
      </c>
      <c r="F31" s="11" t="s">
        <v>188</v>
      </c>
      <c r="G31" s="2"/>
      <c r="H31" s="2"/>
      <c r="I31" s="27"/>
      <c r="J31" s="41"/>
      <c r="K31" s="1"/>
      <c r="L31" s="46"/>
      <c r="M31" s="42"/>
      <c r="N31" s="2"/>
      <c r="O31" s="2"/>
      <c r="P31" s="12"/>
      <c r="Q31" s="11"/>
      <c r="R31" s="46"/>
      <c r="S31" s="2"/>
      <c r="T31" s="2"/>
      <c r="U31" s="2"/>
      <c r="V31" s="12"/>
      <c r="W31" s="11"/>
      <c r="X31" s="46"/>
      <c r="Y31" s="2"/>
      <c r="Z31" s="46"/>
      <c r="AA31" s="2"/>
      <c r="AB31" s="2"/>
      <c r="AC31" s="2"/>
      <c r="AD31" s="12"/>
      <c r="AE31" s="11"/>
      <c r="AF31" s="46"/>
      <c r="AG31" s="2"/>
      <c r="AH31" s="46"/>
      <c r="AI31" s="83"/>
    </row>
    <row r="32" spans="1:35" ht="12.75">
      <c r="A32" s="82">
        <v>1</v>
      </c>
      <c r="B32" s="40" t="s">
        <v>33</v>
      </c>
      <c r="C32" s="2" t="s">
        <v>30</v>
      </c>
      <c r="D32" s="2">
        <v>82.5</v>
      </c>
      <c r="E32" s="2" t="s">
        <v>117</v>
      </c>
      <c r="F32" s="2" t="s">
        <v>14</v>
      </c>
      <c r="G32" s="2" t="s">
        <v>48</v>
      </c>
      <c r="H32" s="2" t="s">
        <v>49</v>
      </c>
      <c r="I32" s="27" t="s">
        <v>118</v>
      </c>
      <c r="J32" s="41" t="s">
        <v>16</v>
      </c>
      <c r="K32" s="1">
        <v>82.2</v>
      </c>
      <c r="L32" s="46">
        <v>0.6209</v>
      </c>
      <c r="M32" s="48">
        <v>185</v>
      </c>
      <c r="N32" s="2">
        <v>185</v>
      </c>
      <c r="O32" s="48">
        <v>195</v>
      </c>
      <c r="P32" s="12"/>
      <c r="Q32" s="11">
        <v>185</v>
      </c>
      <c r="R32" s="46">
        <f>Q32*L32</f>
        <v>114.8665</v>
      </c>
      <c r="S32" s="2"/>
      <c r="T32" s="2"/>
      <c r="U32" s="2"/>
      <c r="V32" s="12"/>
      <c r="W32" s="11"/>
      <c r="X32" s="46">
        <f>W32*L32</f>
        <v>0</v>
      </c>
      <c r="Y32" s="2">
        <f>W32+Q32</f>
        <v>185</v>
      </c>
      <c r="Z32" s="46">
        <f>Y32*L32</f>
        <v>114.8665</v>
      </c>
      <c r="AA32" s="2"/>
      <c r="AB32" s="2"/>
      <c r="AC32" s="2"/>
      <c r="AD32" s="12"/>
      <c r="AE32" s="11"/>
      <c r="AF32" s="46">
        <f>AE32*L32</f>
        <v>0</v>
      </c>
      <c r="AG32" s="2">
        <f>AE32+Y32</f>
        <v>185</v>
      </c>
      <c r="AH32" s="46">
        <f>AG32*L32</f>
        <v>114.8665</v>
      </c>
      <c r="AI32" s="83"/>
    </row>
    <row r="33" spans="1:35" ht="12.75">
      <c r="A33" s="82"/>
      <c r="B33" s="40"/>
      <c r="C33" s="2"/>
      <c r="D33" s="2"/>
      <c r="E33" s="11" t="s">
        <v>182</v>
      </c>
      <c r="F33" s="11" t="s">
        <v>188</v>
      </c>
      <c r="G33" s="2"/>
      <c r="H33" s="2"/>
      <c r="I33" s="27"/>
      <c r="J33" s="41"/>
      <c r="K33" s="1"/>
      <c r="L33" s="46"/>
      <c r="M33" s="42"/>
      <c r="N33" s="2"/>
      <c r="O33" s="2"/>
      <c r="P33" s="12"/>
      <c r="Q33" s="11"/>
      <c r="R33" s="46"/>
      <c r="S33" s="2"/>
      <c r="T33" s="2"/>
      <c r="U33" s="2"/>
      <c r="V33" s="12"/>
      <c r="W33" s="11"/>
      <c r="X33" s="46"/>
      <c r="Y33" s="2"/>
      <c r="Z33" s="46"/>
      <c r="AA33" s="2"/>
      <c r="AB33" s="2"/>
      <c r="AC33" s="2"/>
      <c r="AD33" s="12"/>
      <c r="AE33" s="11"/>
      <c r="AF33" s="46"/>
      <c r="AG33" s="2"/>
      <c r="AH33" s="46"/>
      <c r="AI33" s="83"/>
    </row>
    <row r="34" spans="1:35" ht="13.5" thickBot="1">
      <c r="A34" s="86">
        <v>1</v>
      </c>
      <c r="B34" s="87" t="s">
        <v>33</v>
      </c>
      <c r="C34" s="88" t="s">
        <v>30</v>
      </c>
      <c r="D34" s="88">
        <v>90</v>
      </c>
      <c r="E34" s="88" t="s">
        <v>74</v>
      </c>
      <c r="F34" s="88" t="s">
        <v>14</v>
      </c>
      <c r="G34" s="88" t="s">
        <v>48</v>
      </c>
      <c r="H34" s="88" t="s">
        <v>49</v>
      </c>
      <c r="I34" s="89" t="s">
        <v>75</v>
      </c>
      <c r="J34" s="90" t="s">
        <v>55</v>
      </c>
      <c r="K34" s="91">
        <v>87.65</v>
      </c>
      <c r="L34" s="92">
        <v>0.5947</v>
      </c>
      <c r="M34" s="93">
        <v>205</v>
      </c>
      <c r="N34" s="88">
        <v>210</v>
      </c>
      <c r="O34" s="88">
        <v>210</v>
      </c>
      <c r="P34" s="94"/>
      <c r="Q34" s="95">
        <v>210</v>
      </c>
      <c r="R34" s="92">
        <f>Q34*L34</f>
        <v>124.887</v>
      </c>
      <c r="S34" s="88">
        <v>140</v>
      </c>
      <c r="T34" s="88">
        <v>150</v>
      </c>
      <c r="U34" s="88">
        <v>157.5</v>
      </c>
      <c r="V34" s="94"/>
      <c r="W34" s="95">
        <v>157.5</v>
      </c>
      <c r="X34" s="92">
        <f>W34*L34</f>
        <v>93.66525</v>
      </c>
      <c r="Y34" s="88">
        <f>W34+Q34</f>
        <v>367.5</v>
      </c>
      <c r="Z34" s="92">
        <f>Y34*L34</f>
        <v>218.55225000000002</v>
      </c>
      <c r="AA34" s="88">
        <v>250</v>
      </c>
      <c r="AB34" s="88">
        <v>270</v>
      </c>
      <c r="AC34" s="93">
        <v>280</v>
      </c>
      <c r="AD34" s="94"/>
      <c r="AE34" s="95">
        <v>270</v>
      </c>
      <c r="AF34" s="92">
        <f>AE34*L34</f>
        <v>160.569</v>
      </c>
      <c r="AG34" s="88">
        <f>AE34+Y34</f>
        <v>637.5</v>
      </c>
      <c r="AH34" s="92">
        <f>AG34*L34</f>
        <v>379.12125000000003</v>
      </c>
      <c r="AI34" s="96"/>
    </row>
  </sheetData>
  <sheetProtection/>
  <mergeCells count="18"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I3:AI4"/>
    <mergeCell ref="L3:L4"/>
    <mergeCell ref="M3:R3"/>
    <mergeCell ref="S3:X3"/>
    <mergeCell ref="Y3:Z3"/>
    <mergeCell ref="AA3:AF3"/>
    <mergeCell ref="AG3:AH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85" zoomScaleNormal="85" zoomScalePageLayoutView="0" workbookViewId="0" topLeftCell="A1">
      <selection activeCell="F48" sqref="F48"/>
    </sheetView>
  </sheetViews>
  <sheetFormatPr defaultColWidth="9.125" defaultRowHeight="12.75"/>
  <cols>
    <col min="1" max="1" width="6.00390625" style="6" bestFit="1" customWidth="1"/>
    <col min="2" max="2" width="5.75390625" style="6" customWidth="1"/>
    <col min="3" max="3" width="8.875" style="6" bestFit="1" customWidth="1"/>
    <col min="4" max="4" width="5.00390625" style="6" bestFit="1" customWidth="1"/>
    <col min="5" max="5" width="27.875" style="6" bestFit="1" customWidth="1"/>
    <col min="6" max="7" width="24.125" style="6" bestFit="1" customWidth="1"/>
    <col min="8" max="8" width="12.00390625" style="6" bestFit="1" customWidth="1"/>
    <col min="9" max="9" width="10.125" style="39" customWidth="1"/>
    <col min="10" max="10" width="13.375" style="14" customWidth="1"/>
    <col min="11" max="11" width="6.625" style="7" bestFit="1" customWidth="1"/>
    <col min="12" max="12" width="6.75390625" style="47" bestFit="1" customWidth="1"/>
    <col min="13" max="13" width="5.875" style="6" bestFit="1" customWidth="1"/>
    <col min="14" max="14" width="6.00390625" style="6" bestFit="1" customWidth="1"/>
    <col min="15" max="15" width="7.25390625" style="6" customWidth="1"/>
    <col min="16" max="16" width="5.875" style="10" bestFit="1" customWidth="1"/>
    <col min="17" max="17" width="6.625" style="24" bestFit="1" customWidth="1"/>
    <col min="18" max="18" width="8.625" style="10" bestFit="1" customWidth="1"/>
    <col min="19" max="19" width="12.625" style="6" customWidth="1"/>
    <col min="20" max="238" width="9.125" style="6" customWidth="1"/>
    <col min="239" max="239" width="4.875" style="6" customWidth="1"/>
    <col min="240" max="240" width="6.00390625" style="6" bestFit="1" customWidth="1"/>
    <col min="241" max="241" width="5.75390625" style="6" customWidth="1"/>
    <col min="242" max="242" width="8.875" style="6" bestFit="1" customWidth="1"/>
    <col min="243" max="243" width="5.00390625" style="6" bestFit="1" customWidth="1"/>
    <col min="244" max="244" width="27.875" style="6" bestFit="1" customWidth="1"/>
    <col min="245" max="246" width="24.125" style="6" bestFit="1" customWidth="1"/>
    <col min="247" max="247" width="12.00390625" style="6" bestFit="1" customWidth="1"/>
    <col min="248" max="248" width="10.125" style="6" customWidth="1"/>
    <col min="249" max="249" width="13.375" style="6" customWidth="1"/>
    <col min="250" max="251" width="6.625" style="6" bestFit="1" customWidth="1"/>
    <col min="252" max="252" width="10.625" style="6" customWidth="1"/>
    <col min="253" max="254" width="6.00390625" style="6" bestFit="1" customWidth="1"/>
    <col min="255" max="255" width="1.875" style="6" bestFit="1" customWidth="1"/>
    <col min="256" max="16384" width="6.625" style="6" bestFit="1" customWidth="1"/>
  </cols>
  <sheetData>
    <row r="1" spans="2:15" ht="20.25">
      <c r="B1" s="13" t="s">
        <v>147</v>
      </c>
      <c r="C1" s="3"/>
      <c r="D1" s="3"/>
      <c r="E1" s="3"/>
      <c r="F1" s="3"/>
      <c r="G1" s="5"/>
      <c r="I1" s="3"/>
      <c r="J1" s="6"/>
      <c r="K1" s="4"/>
      <c r="L1" s="45"/>
      <c r="M1" s="3"/>
      <c r="N1" s="3"/>
      <c r="O1" s="14"/>
    </row>
    <row r="2" spans="1:15" ht="21" thickBot="1">
      <c r="A2" s="6" t="s">
        <v>40</v>
      </c>
      <c r="B2" s="36" t="s">
        <v>148</v>
      </c>
      <c r="C2" s="3"/>
      <c r="D2" s="3"/>
      <c r="E2" s="3"/>
      <c r="F2" s="3"/>
      <c r="G2" s="5"/>
      <c r="J2" s="36"/>
      <c r="K2" s="4"/>
      <c r="L2" s="45"/>
      <c r="M2" s="3"/>
      <c r="N2" s="3"/>
      <c r="O2" s="14"/>
    </row>
    <row r="3" spans="1:20" ht="12.75">
      <c r="A3" s="135" t="s">
        <v>17</v>
      </c>
      <c r="B3" s="139" t="s">
        <v>18</v>
      </c>
      <c r="C3" s="139" t="s">
        <v>19</v>
      </c>
      <c r="D3" s="139" t="s">
        <v>2</v>
      </c>
      <c r="E3" s="139" t="s">
        <v>3</v>
      </c>
      <c r="F3" s="139" t="s">
        <v>8</v>
      </c>
      <c r="G3" s="139" t="s">
        <v>41</v>
      </c>
      <c r="H3" s="139" t="s">
        <v>42</v>
      </c>
      <c r="I3" s="141" t="s">
        <v>6</v>
      </c>
      <c r="J3" s="139" t="s">
        <v>4</v>
      </c>
      <c r="K3" s="133" t="s">
        <v>1</v>
      </c>
      <c r="L3" s="130" t="s">
        <v>0</v>
      </c>
      <c r="M3" s="132" t="s">
        <v>44</v>
      </c>
      <c r="N3" s="132"/>
      <c r="O3" s="132"/>
      <c r="P3" s="132"/>
      <c r="Q3" s="132"/>
      <c r="R3" s="132"/>
      <c r="S3" s="139" t="s">
        <v>7</v>
      </c>
      <c r="T3" s="143" t="s">
        <v>193</v>
      </c>
    </row>
    <row r="4" spans="1:20" s="8" customFormat="1" ht="13.5" customHeight="1" thickBot="1">
      <c r="A4" s="136"/>
      <c r="B4" s="140"/>
      <c r="C4" s="140"/>
      <c r="D4" s="140"/>
      <c r="E4" s="140"/>
      <c r="F4" s="140"/>
      <c r="G4" s="140"/>
      <c r="H4" s="140"/>
      <c r="I4" s="142"/>
      <c r="J4" s="140"/>
      <c r="K4" s="134"/>
      <c r="L4" s="131"/>
      <c r="M4" s="71">
        <v>1</v>
      </c>
      <c r="N4" s="71">
        <v>2</v>
      </c>
      <c r="O4" s="71">
        <v>3</v>
      </c>
      <c r="P4" s="71">
        <v>4</v>
      </c>
      <c r="Q4" s="71" t="s">
        <v>5</v>
      </c>
      <c r="R4" s="97" t="s">
        <v>0</v>
      </c>
      <c r="S4" s="140"/>
      <c r="T4" s="144"/>
    </row>
    <row r="5" spans="1:20" ht="12.75">
      <c r="A5" s="98"/>
      <c r="B5" s="99"/>
      <c r="C5" s="100"/>
      <c r="D5" s="100"/>
      <c r="E5" s="52" t="s">
        <v>190</v>
      </c>
      <c r="F5" s="52" t="s">
        <v>194</v>
      </c>
      <c r="G5" s="100"/>
      <c r="H5" s="100"/>
      <c r="I5" s="101"/>
      <c r="J5" s="102"/>
      <c r="K5" s="103"/>
      <c r="L5" s="104"/>
      <c r="M5" s="100"/>
      <c r="N5" s="100"/>
      <c r="O5" s="100"/>
      <c r="P5" s="105"/>
      <c r="Q5" s="52"/>
      <c r="R5" s="105"/>
      <c r="S5" s="100"/>
      <c r="T5" s="106"/>
    </row>
    <row r="6" spans="1:20" ht="12.75">
      <c r="A6" s="82"/>
      <c r="B6" s="40"/>
      <c r="C6" s="2"/>
      <c r="D6" s="2"/>
      <c r="E6" s="11" t="s">
        <v>195</v>
      </c>
      <c r="F6" s="11" t="s">
        <v>183</v>
      </c>
      <c r="G6" s="2"/>
      <c r="H6" s="2"/>
      <c r="I6" s="27"/>
      <c r="J6" s="41"/>
      <c r="K6" s="1"/>
      <c r="L6" s="46"/>
      <c r="M6" s="2"/>
      <c r="N6" s="2"/>
      <c r="O6" s="2"/>
      <c r="P6" s="12"/>
      <c r="Q6" s="11"/>
      <c r="R6" s="12"/>
      <c r="S6" s="2"/>
      <c r="T6" s="83"/>
    </row>
    <row r="7" spans="1:20" ht="12.75">
      <c r="A7" s="82">
        <v>1</v>
      </c>
      <c r="B7" s="40" t="s">
        <v>25</v>
      </c>
      <c r="C7" s="2" t="s">
        <v>30</v>
      </c>
      <c r="D7" s="2">
        <v>48</v>
      </c>
      <c r="E7" s="2" t="s">
        <v>13</v>
      </c>
      <c r="F7" s="2" t="s">
        <v>107</v>
      </c>
      <c r="G7" s="2" t="s">
        <v>48</v>
      </c>
      <c r="H7" s="2" t="s">
        <v>49</v>
      </c>
      <c r="I7" s="27" t="s">
        <v>108</v>
      </c>
      <c r="J7" s="41" t="s">
        <v>52</v>
      </c>
      <c r="K7" s="1">
        <v>46.8</v>
      </c>
      <c r="L7" s="46">
        <v>1.2996</v>
      </c>
      <c r="M7" s="2">
        <v>37.5</v>
      </c>
      <c r="N7" s="2">
        <v>40</v>
      </c>
      <c r="O7" s="49">
        <v>42.5</v>
      </c>
      <c r="P7" s="12"/>
      <c r="Q7" s="11">
        <v>40</v>
      </c>
      <c r="R7" s="12">
        <f aca="true" t="shared" si="0" ref="R7:R18">Q7*L7</f>
        <v>51.984</v>
      </c>
      <c r="S7" s="2"/>
      <c r="T7" s="83"/>
    </row>
    <row r="8" spans="1:20" ht="12.75">
      <c r="A8" s="82">
        <v>1</v>
      </c>
      <c r="B8" s="40" t="s">
        <v>25</v>
      </c>
      <c r="C8" s="2" t="s">
        <v>30</v>
      </c>
      <c r="D8" s="2">
        <v>60</v>
      </c>
      <c r="E8" s="2" t="s">
        <v>175</v>
      </c>
      <c r="F8" s="2" t="s">
        <v>85</v>
      </c>
      <c r="G8" s="2" t="s">
        <v>48</v>
      </c>
      <c r="H8" s="2" t="s">
        <v>49</v>
      </c>
      <c r="I8" s="27" t="s">
        <v>176</v>
      </c>
      <c r="J8" s="41" t="s">
        <v>16</v>
      </c>
      <c r="K8" s="1">
        <v>58.3</v>
      </c>
      <c r="L8" s="46">
        <v>0.8788</v>
      </c>
      <c r="M8" s="2">
        <v>70</v>
      </c>
      <c r="N8" s="49">
        <v>77.5</v>
      </c>
      <c r="O8" s="49">
        <v>77.5</v>
      </c>
      <c r="P8" s="12"/>
      <c r="Q8" s="11">
        <v>70</v>
      </c>
      <c r="R8" s="12">
        <f t="shared" si="0"/>
        <v>61.516000000000005</v>
      </c>
      <c r="S8" s="2"/>
      <c r="T8" s="83"/>
    </row>
    <row r="9" spans="1:20" ht="12.75">
      <c r="A9" s="82">
        <v>1</v>
      </c>
      <c r="B9" s="40" t="s">
        <v>25</v>
      </c>
      <c r="C9" s="2" t="s">
        <v>30</v>
      </c>
      <c r="D9" s="2">
        <v>67.5</v>
      </c>
      <c r="E9" s="2" t="s">
        <v>63</v>
      </c>
      <c r="F9" s="2" t="s">
        <v>64</v>
      </c>
      <c r="G9" s="2" t="s">
        <v>48</v>
      </c>
      <c r="H9" s="2" t="s">
        <v>49</v>
      </c>
      <c r="I9" s="27" t="s">
        <v>65</v>
      </c>
      <c r="J9" s="41" t="s">
        <v>66</v>
      </c>
      <c r="K9" s="1">
        <v>62</v>
      </c>
      <c r="L9" s="46">
        <v>0.9268</v>
      </c>
      <c r="M9" s="2">
        <v>60</v>
      </c>
      <c r="N9" s="2">
        <v>62.5</v>
      </c>
      <c r="O9" s="2">
        <v>65</v>
      </c>
      <c r="P9" s="12"/>
      <c r="Q9" s="11">
        <v>65</v>
      </c>
      <c r="R9" s="12">
        <f t="shared" si="0"/>
        <v>60.242</v>
      </c>
      <c r="S9" s="2"/>
      <c r="T9" s="83"/>
    </row>
    <row r="10" spans="1:20" ht="12.75">
      <c r="A10" s="82"/>
      <c r="B10" s="40"/>
      <c r="C10" s="2"/>
      <c r="D10" s="2"/>
      <c r="E10" s="11" t="s">
        <v>195</v>
      </c>
      <c r="F10" s="11" t="s">
        <v>188</v>
      </c>
      <c r="G10" s="2"/>
      <c r="H10" s="2"/>
      <c r="I10" s="27"/>
      <c r="J10" s="41"/>
      <c r="K10" s="1"/>
      <c r="L10" s="46"/>
      <c r="M10" s="2"/>
      <c r="N10" s="2"/>
      <c r="O10" s="2"/>
      <c r="P10" s="12"/>
      <c r="Q10" s="11"/>
      <c r="R10" s="12"/>
      <c r="S10" s="2"/>
      <c r="T10" s="83"/>
    </row>
    <row r="11" spans="1:20" ht="12.75">
      <c r="A11" s="82">
        <v>1</v>
      </c>
      <c r="B11" s="40" t="s">
        <v>25</v>
      </c>
      <c r="C11" s="2" t="s">
        <v>30</v>
      </c>
      <c r="D11" s="2">
        <v>67.5</v>
      </c>
      <c r="E11" s="2" t="s">
        <v>93</v>
      </c>
      <c r="F11" s="2" t="s">
        <v>14</v>
      </c>
      <c r="G11" s="2" t="s">
        <v>48</v>
      </c>
      <c r="H11" s="2" t="s">
        <v>49</v>
      </c>
      <c r="I11" s="27" t="s">
        <v>94</v>
      </c>
      <c r="J11" s="41" t="s">
        <v>95</v>
      </c>
      <c r="K11" s="1">
        <v>63.45</v>
      </c>
      <c r="L11" s="46">
        <v>1.6032</v>
      </c>
      <c r="M11" s="2">
        <v>50</v>
      </c>
      <c r="N11" s="49">
        <v>52.5</v>
      </c>
      <c r="O11" s="2">
        <v>52.5</v>
      </c>
      <c r="P11" s="12"/>
      <c r="Q11" s="11">
        <v>52.5</v>
      </c>
      <c r="R11" s="12">
        <f t="shared" si="0"/>
        <v>84.16799999999999</v>
      </c>
      <c r="S11" s="2"/>
      <c r="T11" s="83"/>
    </row>
    <row r="12" spans="1:20" ht="12.75">
      <c r="A12" s="82">
        <v>1</v>
      </c>
      <c r="B12" s="40" t="s">
        <v>25</v>
      </c>
      <c r="C12" s="2" t="s">
        <v>30</v>
      </c>
      <c r="D12" s="2">
        <v>67.5</v>
      </c>
      <c r="E12" s="2" t="s">
        <v>91</v>
      </c>
      <c r="F12" s="2" t="s">
        <v>14</v>
      </c>
      <c r="G12" s="2" t="s">
        <v>48</v>
      </c>
      <c r="H12" s="2" t="s">
        <v>49</v>
      </c>
      <c r="I12" s="27" t="s">
        <v>92</v>
      </c>
      <c r="J12" s="41" t="s">
        <v>16</v>
      </c>
      <c r="K12" s="1">
        <v>67.5</v>
      </c>
      <c r="L12" s="46">
        <v>0.7258</v>
      </c>
      <c r="M12" s="2">
        <v>122.5</v>
      </c>
      <c r="N12" s="49">
        <v>127.5</v>
      </c>
      <c r="O12" s="49">
        <v>127.5</v>
      </c>
      <c r="P12" s="12"/>
      <c r="Q12" s="11">
        <v>122.5</v>
      </c>
      <c r="R12" s="12">
        <f t="shared" si="0"/>
        <v>88.9105</v>
      </c>
      <c r="S12" s="2" t="s">
        <v>184</v>
      </c>
      <c r="T12" s="83"/>
    </row>
    <row r="13" spans="1:20" ht="12.75">
      <c r="A13" s="82">
        <v>1</v>
      </c>
      <c r="B13" s="40" t="s">
        <v>25</v>
      </c>
      <c r="C13" s="2" t="s">
        <v>30</v>
      </c>
      <c r="D13" s="2">
        <v>75</v>
      </c>
      <c r="E13" s="2" t="s">
        <v>96</v>
      </c>
      <c r="F13" s="2" t="s">
        <v>14</v>
      </c>
      <c r="G13" s="2" t="s">
        <v>48</v>
      </c>
      <c r="H13" s="2" t="s">
        <v>49</v>
      </c>
      <c r="I13" s="27" t="s">
        <v>97</v>
      </c>
      <c r="J13" s="41" t="s">
        <v>16</v>
      </c>
      <c r="K13" s="1">
        <v>72.55</v>
      </c>
      <c r="L13" s="46">
        <v>0.682</v>
      </c>
      <c r="M13" s="2">
        <v>115</v>
      </c>
      <c r="N13" s="2">
        <v>120</v>
      </c>
      <c r="O13" s="49">
        <v>125</v>
      </c>
      <c r="P13" s="12"/>
      <c r="Q13" s="11">
        <v>120</v>
      </c>
      <c r="R13" s="12">
        <f t="shared" si="0"/>
        <v>81.84</v>
      </c>
      <c r="S13" s="2" t="s">
        <v>186</v>
      </c>
      <c r="T13" s="83"/>
    </row>
    <row r="14" spans="1:20" ht="12.75">
      <c r="A14" s="82">
        <v>1</v>
      </c>
      <c r="B14" s="40" t="s">
        <v>25</v>
      </c>
      <c r="C14" s="2" t="s">
        <v>30</v>
      </c>
      <c r="D14" s="2">
        <v>82.5</v>
      </c>
      <c r="E14" s="2" t="s">
        <v>61</v>
      </c>
      <c r="F14" s="2" t="s">
        <v>14</v>
      </c>
      <c r="G14" s="2" t="s">
        <v>48</v>
      </c>
      <c r="H14" s="2" t="s">
        <v>49</v>
      </c>
      <c r="I14" s="27" t="s">
        <v>62</v>
      </c>
      <c r="J14" s="41" t="s">
        <v>55</v>
      </c>
      <c r="K14" s="1">
        <v>81.7</v>
      </c>
      <c r="L14" s="46">
        <v>0.6297</v>
      </c>
      <c r="M14" s="2">
        <v>162.5</v>
      </c>
      <c r="N14" s="2">
        <v>170</v>
      </c>
      <c r="O14" s="2">
        <v>175</v>
      </c>
      <c r="P14" s="49">
        <v>177.5</v>
      </c>
      <c r="Q14" s="11">
        <v>175</v>
      </c>
      <c r="R14" s="12">
        <f t="shared" si="0"/>
        <v>110.1975</v>
      </c>
      <c r="S14" s="2"/>
      <c r="T14" s="83"/>
    </row>
    <row r="15" spans="1:20" ht="12.75">
      <c r="A15" s="82">
        <v>1</v>
      </c>
      <c r="B15" s="40" t="s">
        <v>25</v>
      </c>
      <c r="C15" s="2" t="s">
        <v>30</v>
      </c>
      <c r="D15" s="2">
        <v>82.5</v>
      </c>
      <c r="E15" s="2" t="s">
        <v>84</v>
      </c>
      <c r="F15" s="2" t="s">
        <v>85</v>
      </c>
      <c r="G15" s="2" t="s">
        <v>48</v>
      </c>
      <c r="H15" s="2" t="s">
        <v>49</v>
      </c>
      <c r="I15" s="27" t="s">
        <v>86</v>
      </c>
      <c r="J15" s="41" t="s">
        <v>16</v>
      </c>
      <c r="K15" s="1">
        <v>77.25</v>
      </c>
      <c r="L15" s="46">
        <v>0.6492</v>
      </c>
      <c r="M15" s="2">
        <v>115</v>
      </c>
      <c r="N15" s="2">
        <v>120</v>
      </c>
      <c r="O15" s="2">
        <v>125</v>
      </c>
      <c r="P15" s="12"/>
      <c r="Q15" s="11">
        <v>125</v>
      </c>
      <c r="R15" s="12">
        <f t="shared" si="0"/>
        <v>81.15</v>
      </c>
      <c r="S15" s="2"/>
      <c r="T15" s="83"/>
    </row>
    <row r="16" spans="1:20" ht="12.75">
      <c r="A16" s="82">
        <v>2</v>
      </c>
      <c r="B16" s="40" t="s">
        <v>25</v>
      </c>
      <c r="C16" s="2" t="s">
        <v>30</v>
      </c>
      <c r="D16" s="2">
        <v>82.5</v>
      </c>
      <c r="E16" s="2" t="s">
        <v>79</v>
      </c>
      <c r="F16" s="2" t="s">
        <v>38</v>
      </c>
      <c r="G16" s="2" t="s">
        <v>48</v>
      </c>
      <c r="H16" s="2" t="s">
        <v>49</v>
      </c>
      <c r="I16" s="27" t="s">
        <v>80</v>
      </c>
      <c r="J16" s="41" t="s">
        <v>16</v>
      </c>
      <c r="K16" s="1">
        <v>78.85</v>
      </c>
      <c r="L16" s="46">
        <v>0.6399</v>
      </c>
      <c r="M16" s="49">
        <v>110</v>
      </c>
      <c r="N16" s="2">
        <v>115</v>
      </c>
      <c r="O16" s="49">
        <v>120</v>
      </c>
      <c r="P16" s="12"/>
      <c r="Q16" s="11">
        <v>115</v>
      </c>
      <c r="R16" s="12">
        <f t="shared" si="0"/>
        <v>73.5885</v>
      </c>
      <c r="S16" s="2"/>
      <c r="T16" s="83"/>
    </row>
    <row r="17" spans="1:20" ht="12.75">
      <c r="A17" s="82" t="s">
        <v>181</v>
      </c>
      <c r="B17" s="40" t="s">
        <v>25</v>
      </c>
      <c r="C17" s="2" t="s">
        <v>30</v>
      </c>
      <c r="D17" s="2">
        <v>90</v>
      </c>
      <c r="E17" s="2" t="s">
        <v>129</v>
      </c>
      <c r="F17" s="2" t="s">
        <v>14</v>
      </c>
      <c r="G17" s="2" t="s">
        <v>48</v>
      </c>
      <c r="H17" s="2" t="s">
        <v>49</v>
      </c>
      <c r="I17" s="27" t="s">
        <v>130</v>
      </c>
      <c r="J17" s="41" t="s">
        <v>16</v>
      </c>
      <c r="K17" s="1">
        <v>87.5</v>
      </c>
      <c r="L17" s="46">
        <v>0.5956</v>
      </c>
      <c r="M17" s="49">
        <v>150</v>
      </c>
      <c r="N17" s="49">
        <v>150</v>
      </c>
      <c r="O17" s="49">
        <v>0</v>
      </c>
      <c r="P17" s="12"/>
      <c r="Q17" s="11">
        <v>0</v>
      </c>
      <c r="R17" s="12">
        <f t="shared" si="0"/>
        <v>0</v>
      </c>
      <c r="S17" s="2"/>
      <c r="T17" s="83"/>
    </row>
    <row r="18" spans="1:20" ht="12.75">
      <c r="A18" s="82">
        <v>1</v>
      </c>
      <c r="B18" s="40" t="s">
        <v>25</v>
      </c>
      <c r="C18" s="2" t="s">
        <v>30</v>
      </c>
      <c r="D18" s="2">
        <v>100</v>
      </c>
      <c r="E18" s="2" t="s">
        <v>164</v>
      </c>
      <c r="F18" s="2" t="s">
        <v>85</v>
      </c>
      <c r="G18" s="2" t="s">
        <v>48</v>
      </c>
      <c r="H18" s="2" t="s">
        <v>49</v>
      </c>
      <c r="I18" s="27" t="s">
        <v>165</v>
      </c>
      <c r="J18" s="41" t="s">
        <v>16</v>
      </c>
      <c r="K18" s="1">
        <v>98.8</v>
      </c>
      <c r="L18" s="46">
        <v>0.557</v>
      </c>
      <c r="M18" s="2">
        <v>155</v>
      </c>
      <c r="N18" s="49">
        <v>162.5</v>
      </c>
      <c r="O18" s="49">
        <v>162.5</v>
      </c>
      <c r="P18" s="12"/>
      <c r="Q18" s="11">
        <v>155</v>
      </c>
      <c r="R18" s="12">
        <f t="shared" si="0"/>
        <v>86.33500000000001</v>
      </c>
      <c r="S18" s="2" t="s">
        <v>185</v>
      </c>
      <c r="T18" s="83"/>
    </row>
    <row r="19" spans="1:20" ht="12.75">
      <c r="A19" s="82"/>
      <c r="B19" s="40"/>
      <c r="C19" s="2"/>
      <c r="D19" s="2"/>
      <c r="E19" s="11" t="s">
        <v>190</v>
      </c>
      <c r="F19" s="11" t="s">
        <v>191</v>
      </c>
      <c r="G19" s="2"/>
      <c r="H19" s="2"/>
      <c r="I19" s="27"/>
      <c r="J19" s="41"/>
      <c r="K19" s="1"/>
      <c r="L19" s="46"/>
      <c r="M19" s="2"/>
      <c r="N19" s="2"/>
      <c r="O19" s="2"/>
      <c r="P19" s="12"/>
      <c r="Q19" s="11"/>
      <c r="R19" s="12"/>
      <c r="S19" s="2"/>
      <c r="T19" s="83"/>
    </row>
    <row r="20" spans="1:20" ht="12.75">
      <c r="A20" s="82"/>
      <c r="B20" s="40"/>
      <c r="C20" s="2"/>
      <c r="D20" s="2"/>
      <c r="E20" s="11" t="s">
        <v>195</v>
      </c>
      <c r="F20" s="11" t="s">
        <v>183</v>
      </c>
      <c r="G20" s="2"/>
      <c r="H20" s="2"/>
      <c r="I20" s="27"/>
      <c r="J20" s="41"/>
      <c r="K20" s="1"/>
      <c r="L20" s="46"/>
      <c r="M20" s="2"/>
      <c r="N20" s="2"/>
      <c r="O20" s="2"/>
      <c r="P20" s="12"/>
      <c r="Q20" s="11"/>
      <c r="R20" s="12"/>
      <c r="S20" s="2"/>
      <c r="T20" s="83"/>
    </row>
    <row r="21" spans="1:20" ht="12.75">
      <c r="A21" s="82" t="s">
        <v>181</v>
      </c>
      <c r="B21" s="40" t="s">
        <v>25</v>
      </c>
      <c r="C21" s="2" t="s">
        <v>31</v>
      </c>
      <c r="D21" s="2">
        <v>52</v>
      </c>
      <c r="E21" s="2" t="s">
        <v>113</v>
      </c>
      <c r="F21" s="2" t="s">
        <v>107</v>
      </c>
      <c r="G21" s="2" t="s">
        <v>48</v>
      </c>
      <c r="H21" s="2" t="s">
        <v>49</v>
      </c>
      <c r="I21" s="27" t="s">
        <v>114</v>
      </c>
      <c r="J21" s="41" t="s">
        <v>16</v>
      </c>
      <c r="K21" s="1">
        <v>52</v>
      </c>
      <c r="L21" s="46">
        <v>0.967</v>
      </c>
      <c r="M21" s="49">
        <v>80</v>
      </c>
      <c r="N21" s="49">
        <v>80</v>
      </c>
      <c r="O21" s="48">
        <v>80</v>
      </c>
      <c r="P21" s="12"/>
      <c r="Q21" s="11">
        <v>0</v>
      </c>
      <c r="R21" s="46">
        <f>Q21*L21</f>
        <v>0</v>
      </c>
      <c r="S21" s="2"/>
      <c r="T21" s="83" t="s">
        <v>68</v>
      </c>
    </row>
    <row r="22" spans="1:20" ht="12.75">
      <c r="A22" s="82" t="s">
        <v>181</v>
      </c>
      <c r="B22" s="40" t="s">
        <v>25</v>
      </c>
      <c r="C22" s="2" t="s">
        <v>31</v>
      </c>
      <c r="D22" s="2">
        <v>67.5</v>
      </c>
      <c r="E22" s="2" t="s">
        <v>119</v>
      </c>
      <c r="F22" s="2" t="s">
        <v>14</v>
      </c>
      <c r="G22" s="2" t="s">
        <v>48</v>
      </c>
      <c r="H22" s="2" t="s">
        <v>49</v>
      </c>
      <c r="I22" s="27" t="s">
        <v>120</v>
      </c>
      <c r="J22" s="41" t="s">
        <v>16</v>
      </c>
      <c r="K22" s="1">
        <v>66.7</v>
      </c>
      <c r="L22" s="46">
        <v>0.7867</v>
      </c>
      <c r="M22" s="49">
        <v>92.5</v>
      </c>
      <c r="N22" s="49">
        <v>92.5</v>
      </c>
      <c r="O22" s="49">
        <v>92.5</v>
      </c>
      <c r="P22" s="12"/>
      <c r="Q22" s="11">
        <v>0</v>
      </c>
      <c r="R22" s="12">
        <f>Q22*L22</f>
        <v>0</v>
      </c>
      <c r="S22" s="2"/>
      <c r="T22" s="83" t="s">
        <v>68</v>
      </c>
    </row>
    <row r="23" spans="1:20" ht="12.75">
      <c r="A23" s="82"/>
      <c r="B23" s="40"/>
      <c r="C23" s="2"/>
      <c r="D23" s="2"/>
      <c r="E23" s="11" t="s">
        <v>195</v>
      </c>
      <c r="F23" s="11" t="s">
        <v>188</v>
      </c>
      <c r="G23" s="2"/>
      <c r="H23" s="2"/>
      <c r="I23" s="27"/>
      <c r="J23" s="41"/>
      <c r="K23" s="1"/>
      <c r="L23" s="46"/>
      <c r="M23" s="2"/>
      <c r="N23" s="2"/>
      <c r="O23" s="2"/>
      <c r="P23" s="12"/>
      <c r="Q23" s="11"/>
      <c r="R23" s="12"/>
      <c r="S23" s="2"/>
      <c r="T23" s="83"/>
    </row>
    <row r="24" spans="1:20" ht="12.75">
      <c r="A24" s="82">
        <v>1</v>
      </c>
      <c r="B24" s="40" t="s">
        <v>25</v>
      </c>
      <c r="C24" s="2" t="s">
        <v>31</v>
      </c>
      <c r="D24" s="2">
        <v>90</v>
      </c>
      <c r="E24" s="2" t="s">
        <v>32</v>
      </c>
      <c r="F24" s="2" t="s">
        <v>107</v>
      </c>
      <c r="G24" s="2" t="s">
        <v>48</v>
      </c>
      <c r="H24" s="2" t="s">
        <v>49</v>
      </c>
      <c r="I24" s="27" t="s">
        <v>140</v>
      </c>
      <c r="J24" s="41" t="s">
        <v>71</v>
      </c>
      <c r="K24" s="1">
        <v>86.3</v>
      </c>
      <c r="L24" s="46">
        <v>0.6027</v>
      </c>
      <c r="M24" s="2">
        <v>170</v>
      </c>
      <c r="N24" s="48">
        <v>190</v>
      </c>
      <c r="O24" s="48">
        <v>200</v>
      </c>
      <c r="P24" s="12"/>
      <c r="Q24" s="11">
        <v>170</v>
      </c>
      <c r="R24" s="12">
        <f>Q24*L24</f>
        <v>102.459</v>
      </c>
      <c r="S24" s="2"/>
      <c r="T24" s="83" t="s">
        <v>67</v>
      </c>
    </row>
    <row r="25" spans="1:20" ht="12.75">
      <c r="A25" s="82">
        <v>1</v>
      </c>
      <c r="B25" s="40" t="s">
        <v>25</v>
      </c>
      <c r="C25" s="2" t="s">
        <v>31</v>
      </c>
      <c r="D25" s="2">
        <v>90</v>
      </c>
      <c r="E25" s="2" t="s">
        <v>72</v>
      </c>
      <c r="F25" s="2" t="s">
        <v>14</v>
      </c>
      <c r="G25" s="2" t="s">
        <v>48</v>
      </c>
      <c r="H25" s="2" t="s">
        <v>49</v>
      </c>
      <c r="I25" s="27" t="s">
        <v>73</v>
      </c>
      <c r="J25" s="41" t="s">
        <v>16</v>
      </c>
      <c r="K25" s="1">
        <v>88.75</v>
      </c>
      <c r="L25" s="46">
        <v>0.5901</v>
      </c>
      <c r="M25" s="49">
        <v>197.5</v>
      </c>
      <c r="N25" s="49">
        <v>202.5</v>
      </c>
      <c r="O25" s="2">
        <v>202.5</v>
      </c>
      <c r="P25" s="12"/>
      <c r="Q25" s="11">
        <v>202.5</v>
      </c>
      <c r="R25" s="12">
        <f>Q25*L25</f>
        <v>119.49524999999998</v>
      </c>
      <c r="S25" s="2"/>
      <c r="T25" s="83" t="s">
        <v>67</v>
      </c>
    </row>
    <row r="26" spans="1:20" ht="12.75">
      <c r="A26" s="82" t="s">
        <v>181</v>
      </c>
      <c r="B26" s="40" t="s">
        <v>25</v>
      </c>
      <c r="C26" s="2" t="s">
        <v>31</v>
      </c>
      <c r="D26" s="2">
        <v>90</v>
      </c>
      <c r="E26" s="2" t="s">
        <v>178</v>
      </c>
      <c r="F26" s="2" t="s">
        <v>14</v>
      </c>
      <c r="G26" s="2" t="s">
        <v>48</v>
      </c>
      <c r="H26" s="2" t="s">
        <v>49</v>
      </c>
      <c r="I26" s="27" t="s">
        <v>179</v>
      </c>
      <c r="J26" s="41" t="s">
        <v>16</v>
      </c>
      <c r="K26" s="1">
        <v>89.85</v>
      </c>
      <c r="L26" s="46">
        <v>0.5861</v>
      </c>
      <c r="M26" s="49">
        <v>205</v>
      </c>
      <c r="N26" s="49">
        <v>217.5</v>
      </c>
      <c r="O26" s="49">
        <v>217.5</v>
      </c>
      <c r="P26" s="12"/>
      <c r="Q26" s="11">
        <v>0</v>
      </c>
      <c r="R26" s="12">
        <f>Q26*L26</f>
        <v>0</v>
      </c>
      <c r="S26" s="2"/>
      <c r="T26" s="83" t="s">
        <v>67</v>
      </c>
    </row>
    <row r="27" spans="1:20" ht="12.75">
      <c r="A27" s="82">
        <v>1</v>
      </c>
      <c r="B27" s="40" t="s">
        <v>25</v>
      </c>
      <c r="C27" s="2" t="s">
        <v>31</v>
      </c>
      <c r="D27" s="2">
        <v>100</v>
      </c>
      <c r="E27" s="2" t="s">
        <v>105</v>
      </c>
      <c r="F27" s="2" t="s">
        <v>107</v>
      </c>
      <c r="G27" s="2" t="s">
        <v>48</v>
      </c>
      <c r="H27" s="2" t="s">
        <v>49</v>
      </c>
      <c r="I27" s="27" t="s">
        <v>106</v>
      </c>
      <c r="J27" s="41" t="s">
        <v>16</v>
      </c>
      <c r="K27" s="1">
        <v>99.8</v>
      </c>
      <c r="L27" s="46">
        <v>0.5545</v>
      </c>
      <c r="M27" s="2">
        <v>240</v>
      </c>
      <c r="N27" s="2">
        <v>255</v>
      </c>
      <c r="O27" s="49">
        <v>275</v>
      </c>
      <c r="P27" s="12"/>
      <c r="Q27" s="11">
        <v>255</v>
      </c>
      <c r="R27" s="12">
        <f>Q27*L27</f>
        <v>141.3975</v>
      </c>
      <c r="S27" s="2"/>
      <c r="T27" s="83" t="s">
        <v>67</v>
      </c>
    </row>
    <row r="28" spans="1:20" ht="12.75">
      <c r="A28" s="82"/>
      <c r="B28" s="40"/>
      <c r="C28" s="2"/>
      <c r="D28" s="2"/>
      <c r="E28" s="11" t="s">
        <v>190</v>
      </c>
      <c r="F28" s="11" t="s">
        <v>196</v>
      </c>
      <c r="G28" s="2"/>
      <c r="H28" s="2"/>
      <c r="I28" s="27"/>
      <c r="J28" s="41"/>
      <c r="K28" s="1"/>
      <c r="L28" s="46"/>
      <c r="M28" s="2"/>
      <c r="N28" s="2"/>
      <c r="O28" s="2"/>
      <c r="P28" s="12"/>
      <c r="Q28" s="11"/>
      <c r="R28" s="12"/>
      <c r="S28" s="2"/>
      <c r="T28" s="83"/>
    </row>
    <row r="29" spans="1:20" ht="12.75">
      <c r="A29" s="82"/>
      <c r="B29" s="40"/>
      <c r="C29" s="2"/>
      <c r="D29" s="2"/>
      <c r="E29" s="11" t="s">
        <v>195</v>
      </c>
      <c r="F29" s="11" t="s">
        <v>188</v>
      </c>
      <c r="G29" s="2"/>
      <c r="H29" s="2"/>
      <c r="I29" s="27"/>
      <c r="J29" s="41"/>
      <c r="K29" s="1"/>
      <c r="L29" s="46"/>
      <c r="M29" s="2"/>
      <c r="N29" s="2"/>
      <c r="O29" s="2"/>
      <c r="P29" s="12"/>
      <c r="Q29" s="11"/>
      <c r="R29" s="12"/>
      <c r="S29" s="2"/>
      <c r="T29" s="83"/>
    </row>
    <row r="30" spans="1:20" ht="12.75">
      <c r="A30" s="82" t="s">
        <v>181</v>
      </c>
      <c r="B30" s="40" t="s">
        <v>25</v>
      </c>
      <c r="C30" s="2" t="s">
        <v>51</v>
      </c>
      <c r="D30" s="2">
        <v>90</v>
      </c>
      <c r="E30" s="2" t="s">
        <v>123</v>
      </c>
      <c r="F30" s="2" t="s">
        <v>14</v>
      </c>
      <c r="G30" s="2" t="s">
        <v>48</v>
      </c>
      <c r="H30" s="2" t="s">
        <v>49</v>
      </c>
      <c r="I30" s="27" t="s">
        <v>124</v>
      </c>
      <c r="J30" s="41" t="s">
        <v>50</v>
      </c>
      <c r="K30" s="1">
        <v>88.9</v>
      </c>
      <c r="L30" s="46">
        <v>0.7306</v>
      </c>
      <c r="M30" s="49">
        <v>192.5</v>
      </c>
      <c r="N30" s="49">
        <v>202.5</v>
      </c>
      <c r="O30" s="49">
        <v>202.5</v>
      </c>
      <c r="P30" s="12"/>
      <c r="Q30" s="11">
        <v>0</v>
      </c>
      <c r="R30" s="12">
        <f>Q30*L30</f>
        <v>0</v>
      </c>
      <c r="S30" s="2"/>
      <c r="T30" s="83"/>
    </row>
    <row r="31" spans="1:20" ht="12.75">
      <c r="A31" s="82"/>
      <c r="B31" s="40"/>
      <c r="C31" s="2"/>
      <c r="D31" s="2"/>
      <c r="E31" s="11" t="s">
        <v>190</v>
      </c>
      <c r="F31" s="11" t="s">
        <v>197</v>
      </c>
      <c r="G31" s="2"/>
      <c r="H31" s="2"/>
      <c r="I31" s="27"/>
      <c r="J31" s="41"/>
      <c r="K31" s="1"/>
      <c r="L31" s="46"/>
      <c r="M31" s="2"/>
      <c r="N31" s="2"/>
      <c r="O31" s="2"/>
      <c r="P31" s="12"/>
      <c r="Q31" s="11"/>
      <c r="R31" s="12"/>
      <c r="S31" s="2"/>
      <c r="T31" s="83"/>
    </row>
    <row r="32" spans="1:20" ht="12.75">
      <c r="A32" s="82"/>
      <c r="B32" s="40"/>
      <c r="C32" s="2"/>
      <c r="D32" s="2"/>
      <c r="E32" s="11" t="s">
        <v>195</v>
      </c>
      <c r="F32" s="11" t="s">
        <v>183</v>
      </c>
      <c r="G32" s="2"/>
      <c r="H32" s="2"/>
      <c r="I32" s="27"/>
      <c r="J32" s="41"/>
      <c r="K32" s="1"/>
      <c r="L32" s="46"/>
      <c r="M32" s="2"/>
      <c r="N32" s="2"/>
      <c r="O32" s="2"/>
      <c r="P32" s="12"/>
      <c r="Q32" s="11"/>
      <c r="R32" s="12"/>
      <c r="S32" s="2"/>
      <c r="T32" s="83"/>
    </row>
    <row r="33" spans="1:20" ht="12.75">
      <c r="A33" s="82">
        <v>1</v>
      </c>
      <c r="B33" s="40" t="s">
        <v>25</v>
      </c>
      <c r="C33" s="2" t="s">
        <v>29</v>
      </c>
      <c r="D33" s="2">
        <v>52</v>
      </c>
      <c r="E33" s="2" t="s">
        <v>136</v>
      </c>
      <c r="F33" s="2" t="s">
        <v>28</v>
      </c>
      <c r="G33" s="2" t="s">
        <v>48</v>
      </c>
      <c r="H33" s="2" t="s">
        <v>49</v>
      </c>
      <c r="I33" s="27" t="s">
        <v>137</v>
      </c>
      <c r="J33" s="41" t="s">
        <v>133</v>
      </c>
      <c r="K33" s="1">
        <v>51.9</v>
      </c>
      <c r="L33" s="46">
        <v>1.1969</v>
      </c>
      <c r="M33" s="2">
        <v>30</v>
      </c>
      <c r="N33" s="49">
        <v>32.5</v>
      </c>
      <c r="O33" s="2">
        <v>32.5</v>
      </c>
      <c r="P33" s="12"/>
      <c r="Q33" s="11">
        <v>32.5</v>
      </c>
      <c r="R33" s="12">
        <f>Q33*L33</f>
        <v>38.89925</v>
      </c>
      <c r="S33" s="2"/>
      <c r="T33" s="83"/>
    </row>
    <row r="34" spans="1:20" ht="12.75">
      <c r="A34" s="82"/>
      <c r="B34" s="40"/>
      <c r="C34" s="2"/>
      <c r="D34" s="2"/>
      <c r="E34" s="11" t="s">
        <v>195</v>
      </c>
      <c r="F34" s="11" t="s">
        <v>188</v>
      </c>
      <c r="G34" s="2"/>
      <c r="H34" s="2"/>
      <c r="I34" s="27"/>
      <c r="J34" s="41"/>
      <c r="K34" s="1"/>
      <c r="L34" s="46"/>
      <c r="M34" s="2"/>
      <c r="N34" s="2"/>
      <c r="O34" s="2"/>
      <c r="P34" s="12"/>
      <c r="Q34" s="11"/>
      <c r="R34" s="12"/>
      <c r="S34" s="2"/>
      <c r="T34" s="83"/>
    </row>
    <row r="35" spans="1:20" ht="12.75">
      <c r="A35" s="82">
        <v>1</v>
      </c>
      <c r="B35" s="40" t="s">
        <v>25</v>
      </c>
      <c r="C35" s="2" t="s">
        <v>29</v>
      </c>
      <c r="D35" s="2">
        <v>110</v>
      </c>
      <c r="E35" s="2" t="s">
        <v>115</v>
      </c>
      <c r="F35" s="2" t="s">
        <v>107</v>
      </c>
      <c r="G35" s="2" t="s">
        <v>48</v>
      </c>
      <c r="H35" s="2" t="s">
        <v>49</v>
      </c>
      <c r="I35" s="27" t="s">
        <v>116</v>
      </c>
      <c r="J35" s="41" t="s">
        <v>16</v>
      </c>
      <c r="K35" s="1">
        <v>109.2</v>
      </c>
      <c r="L35" s="46">
        <v>0.5375</v>
      </c>
      <c r="M35" s="2">
        <v>150</v>
      </c>
      <c r="N35" s="2">
        <v>160</v>
      </c>
      <c r="O35" s="2">
        <v>162.5</v>
      </c>
      <c r="P35" s="12"/>
      <c r="Q35" s="11">
        <v>162.5</v>
      </c>
      <c r="R35" s="12">
        <f>Q35*L35</f>
        <v>87.34375</v>
      </c>
      <c r="S35" s="2"/>
      <c r="T35" s="83"/>
    </row>
    <row r="36" spans="1:20" ht="12.75">
      <c r="A36" s="82"/>
      <c r="B36" s="40"/>
      <c r="C36" s="2"/>
      <c r="D36" s="2"/>
      <c r="E36" s="11" t="s">
        <v>192</v>
      </c>
      <c r="F36" s="11" t="s">
        <v>194</v>
      </c>
      <c r="G36" s="2"/>
      <c r="H36" s="2"/>
      <c r="I36" s="27"/>
      <c r="J36" s="41"/>
      <c r="K36" s="1"/>
      <c r="L36" s="46"/>
      <c r="M36" s="2"/>
      <c r="N36" s="2"/>
      <c r="O36" s="2"/>
      <c r="P36" s="12"/>
      <c r="Q36" s="11"/>
      <c r="R36" s="12"/>
      <c r="S36" s="2"/>
      <c r="T36" s="83"/>
    </row>
    <row r="37" spans="1:20" ht="12.75">
      <c r="A37" s="82"/>
      <c r="B37" s="40"/>
      <c r="C37" s="2"/>
      <c r="D37" s="2"/>
      <c r="E37" s="11" t="s">
        <v>195</v>
      </c>
      <c r="F37" s="11" t="s">
        <v>188</v>
      </c>
      <c r="G37" s="2"/>
      <c r="H37" s="2"/>
      <c r="I37" s="27"/>
      <c r="J37" s="41"/>
      <c r="K37" s="1"/>
      <c r="L37" s="46"/>
      <c r="M37" s="2"/>
      <c r="N37" s="2"/>
      <c r="O37" s="2"/>
      <c r="P37" s="12"/>
      <c r="Q37" s="11"/>
      <c r="R37" s="12"/>
      <c r="S37" s="2"/>
      <c r="T37" s="83"/>
    </row>
    <row r="38" spans="1:20" ht="12.75">
      <c r="A38" s="82">
        <v>1</v>
      </c>
      <c r="B38" s="40" t="s">
        <v>33</v>
      </c>
      <c r="C38" s="2" t="s">
        <v>30</v>
      </c>
      <c r="D38" s="2">
        <v>44</v>
      </c>
      <c r="E38" s="2" t="s">
        <v>138</v>
      </c>
      <c r="F38" s="2" t="s">
        <v>28</v>
      </c>
      <c r="G38" s="2" t="s">
        <v>48</v>
      </c>
      <c r="H38" s="2" t="s">
        <v>49</v>
      </c>
      <c r="I38" s="27" t="s">
        <v>139</v>
      </c>
      <c r="J38" s="41" t="s">
        <v>133</v>
      </c>
      <c r="K38" s="1">
        <v>38.7</v>
      </c>
      <c r="L38" s="46">
        <v>1.6154</v>
      </c>
      <c r="M38" s="2">
        <v>27.5</v>
      </c>
      <c r="N38" s="49">
        <v>32.5</v>
      </c>
      <c r="O38" s="2">
        <v>32.5</v>
      </c>
      <c r="P38" s="12"/>
      <c r="Q38" s="11">
        <v>32.5</v>
      </c>
      <c r="R38" s="12">
        <f aca="true" t="shared" si="1" ref="R38:R44">Q38*L38</f>
        <v>52.500499999999995</v>
      </c>
      <c r="S38" s="2"/>
      <c r="T38" s="83"/>
    </row>
    <row r="39" spans="1:20" ht="12.75">
      <c r="A39" s="82">
        <v>1</v>
      </c>
      <c r="B39" s="40" t="s">
        <v>33</v>
      </c>
      <c r="C39" s="2" t="s">
        <v>30</v>
      </c>
      <c r="D39" s="2">
        <v>56</v>
      </c>
      <c r="E39" s="2" t="s">
        <v>131</v>
      </c>
      <c r="F39" s="2" t="s">
        <v>28</v>
      </c>
      <c r="G39" s="2" t="s">
        <v>48</v>
      </c>
      <c r="H39" s="2" t="s">
        <v>49</v>
      </c>
      <c r="I39" s="27" t="s">
        <v>132</v>
      </c>
      <c r="J39" s="41" t="s">
        <v>133</v>
      </c>
      <c r="K39" s="1">
        <v>56</v>
      </c>
      <c r="L39" s="46">
        <v>1.076</v>
      </c>
      <c r="M39" s="2">
        <v>35</v>
      </c>
      <c r="N39" s="2">
        <v>40</v>
      </c>
      <c r="O39" s="49">
        <v>42.5</v>
      </c>
      <c r="P39" s="12"/>
      <c r="Q39" s="11">
        <v>40</v>
      </c>
      <c r="R39" s="12">
        <f t="shared" si="1"/>
        <v>43.040000000000006</v>
      </c>
      <c r="S39" s="2"/>
      <c r="T39" s="83"/>
    </row>
    <row r="40" spans="1:20" ht="12.75">
      <c r="A40" s="82">
        <v>1</v>
      </c>
      <c r="B40" s="2" t="s">
        <v>33</v>
      </c>
      <c r="C40" s="2" t="s">
        <v>30</v>
      </c>
      <c r="D40" s="2">
        <v>82.5</v>
      </c>
      <c r="E40" s="2" t="s">
        <v>53</v>
      </c>
      <c r="F40" s="2" t="s">
        <v>14</v>
      </c>
      <c r="G40" s="2" t="s">
        <v>48</v>
      </c>
      <c r="H40" s="2" t="s">
        <v>49</v>
      </c>
      <c r="I40" s="27" t="s">
        <v>54</v>
      </c>
      <c r="J40" s="41" t="s">
        <v>55</v>
      </c>
      <c r="K40" s="1">
        <v>81.6</v>
      </c>
      <c r="L40" s="46">
        <v>0.6241</v>
      </c>
      <c r="M40" s="2">
        <v>110</v>
      </c>
      <c r="N40" s="2">
        <v>130</v>
      </c>
      <c r="O40" s="49">
        <v>135</v>
      </c>
      <c r="P40" s="12"/>
      <c r="Q40" s="11">
        <v>130</v>
      </c>
      <c r="R40" s="12">
        <f t="shared" si="1"/>
        <v>81.133</v>
      </c>
      <c r="S40" s="2"/>
      <c r="T40" s="83"/>
    </row>
    <row r="41" spans="1:20" ht="12.75">
      <c r="A41" s="82">
        <v>1</v>
      </c>
      <c r="B41" s="40" t="s">
        <v>33</v>
      </c>
      <c r="C41" s="2" t="s">
        <v>30</v>
      </c>
      <c r="D41" s="2">
        <v>90</v>
      </c>
      <c r="E41" s="2" t="s">
        <v>82</v>
      </c>
      <c r="F41" s="2" t="s">
        <v>15</v>
      </c>
      <c r="G41" s="2" t="s">
        <v>48</v>
      </c>
      <c r="H41" s="2" t="s">
        <v>49</v>
      </c>
      <c r="I41" s="27" t="s">
        <v>83</v>
      </c>
      <c r="J41" s="41" t="s">
        <v>71</v>
      </c>
      <c r="K41" s="1">
        <v>86.2</v>
      </c>
      <c r="L41" s="46">
        <v>0.6031</v>
      </c>
      <c r="M41" s="49">
        <v>150</v>
      </c>
      <c r="N41" s="49">
        <v>150</v>
      </c>
      <c r="O41" s="2">
        <v>150</v>
      </c>
      <c r="P41" s="12"/>
      <c r="Q41" s="11">
        <v>150</v>
      </c>
      <c r="R41" s="12">
        <f t="shared" si="1"/>
        <v>90.46499999999999</v>
      </c>
      <c r="S41" s="2"/>
      <c r="T41" s="83"/>
    </row>
    <row r="42" spans="1:20" ht="12.75">
      <c r="A42" s="82">
        <v>1</v>
      </c>
      <c r="B42" s="40" t="s">
        <v>33</v>
      </c>
      <c r="C42" s="2" t="s">
        <v>30</v>
      </c>
      <c r="D42" s="2">
        <v>100</v>
      </c>
      <c r="E42" s="2" t="s">
        <v>59</v>
      </c>
      <c r="F42" s="2" t="s">
        <v>14</v>
      </c>
      <c r="G42" s="2" t="s">
        <v>48</v>
      </c>
      <c r="H42" s="2" t="s">
        <v>49</v>
      </c>
      <c r="I42" s="27" t="s">
        <v>60</v>
      </c>
      <c r="J42" s="41" t="s">
        <v>55</v>
      </c>
      <c r="K42" s="1">
        <v>97.7</v>
      </c>
      <c r="L42" s="46">
        <v>0.5599</v>
      </c>
      <c r="M42" s="2">
        <v>165</v>
      </c>
      <c r="N42" s="2">
        <v>170</v>
      </c>
      <c r="O42" s="2">
        <v>175</v>
      </c>
      <c r="P42" s="12"/>
      <c r="Q42" s="11">
        <v>175</v>
      </c>
      <c r="R42" s="12">
        <f t="shared" si="1"/>
        <v>97.98249999999999</v>
      </c>
      <c r="S42" s="2"/>
      <c r="T42" s="83"/>
    </row>
    <row r="43" spans="1:20" ht="12.75">
      <c r="A43" s="82">
        <v>1</v>
      </c>
      <c r="B43" s="40" t="s">
        <v>33</v>
      </c>
      <c r="C43" s="2" t="s">
        <v>30</v>
      </c>
      <c r="D43" s="2">
        <v>100</v>
      </c>
      <c r="E43" s="2" t="s">
        <v>166</v>
      </c>
      <c r="F43" s="2" t="s">
        <v>85</v>
      </c>
      <c r="G43" s="2" t="s">
        <v>48</v>
      </c>
      <c r="H43" s="2" t="s">
        <v>49</v>
      </c>
      <c r="I43" s="27" t="s">
        <v>167</v>
      </c>
      <c r="J43" s="41" t="s">
        <v>16</v>
      </c>
      <c r="K43" s="1">
        <v>93.1</v>
      </c>
      <c r="L43" s="46">
        <v>0.574</v>
      </c>
      <c r="M43" s="2">
        <v>180</v>
      </c>
      <c r="N43" s="2">
        <v>185</v>
      </c>
      <c r="O43" s="2">
        <v>192.5</v>
      </c>
      <c r="P43" s="12"/>
      <c r="Q43" s="11">
        <v>192.5</v>
      </c>
      <c r="R43" s="12">
        <f t="shared" si="1"/>
        <v>110.49499999999999</v>
      </c>
      <c r="S43" s="2"/>
      <c r="T43" s="83"/>
    </row>
    <row r="44" spans="1:20" ht="12.75">
      <c r="A44" s="82">
        <v>1</v>
      </c>
      <c r="B44" s="40" t="s">
        <v>33</v>
      </c>
      <c r="C44" s="2" t="s">
        <v>30</v>
      </c>
      <c r="D44" s="2">
        <v>110</v>
      </c>
      <c r="E44" s="2" t="s">
        <v>168</v>
      </c>
      <c r="F44" s="2" t="s">
        <v>85</v>
      </c>
      <c r="G44" s="2" t="s">
        <v>48</v>
      </c>
      <c r="H44" s="2" t="s">
        <v>49</v>
      </c>
      <c r="I44" s="27" t="s">
        <v>120</v>
      </c>
      <c r="J44" s="41" t="s">
        <v>16</v>
      </c>
      <c r="K44" s="1">
        <v>107.85</v>
      </c>
      <c r="L44" s="46">
        <v>0.5393</v>
      </c>
      <c r="M44" s="2">
        <v>175</v>
      </c>
      <c r="N44" s="2">
        <v>180</v>
      </c>
      <c r="O44" s="49">
        <v>185</v>
      </c>
      <c r="P44" s="12"/>
      <c r="Q44" s="11">
        <v>180</v>
      </c>
      <c r="R44" s="12">
        <f t="shared" si="1"/>
        <v>97.074</v>
      </c>
      <c r="S44" s="2"/>
      <c r="T44" s="83"/>
    </row>
    <row r="45" spans="1:20" ht="12.75">
      <c r="A45" s="82"/>
      <c r="B45" s="40"/>
      <c r="C45" s="2"/>
      <c r="D45" s="2"/>
      <c r="E45" s="11" t="s">
        <v>192</v>
      </c>
      <c r="F45" s="11" t="s">
        <v>191</v>
      </c>
      <c r="G45" s="2"/>
      <c r="H45" s="2"/>
      <c r="I45" s="27"/>
      <c r="J45" s="41"/>
      <c r="K45" s="1"/>
      <c r="L45" s="46"/>
      <c r="M45" s="2"/>
      <c r="N45" s="2"/>
      <c r="O45" s="2"/>
      <c r="P45" s="12"/>
      <c r="Q45" s="11"/>
      <c r="R45" s="12"/>
      <c r="S45" s="2"/>
      <c r="T45" s="83"/>
    </row>
    <row r="46" spans="1:20" ht="12.75">
      <c r="A46" s="82"/>
      <c r="B46" s="40"/>
      <c r="C46" s="2"/>
      <c r="D46" s="2"/>
      <c r="E46" s="11" t="s">
        <v>195</v>
      </c>
      <c r="F46" s="11" t="s">
        <v>188</v>
      </c>
      <c r="G46" s="2"/>
      <c r="H46" s="2"/>
      <c r="I46" s="27"/>
      <c r="J46" s="41"/>
      <c r="K46" s="1"/>
      <c r="L46" s="46"/>
      <c r="M46" s="2"/>
      <c r="N46" s="2"/>
      <c r="O46" s="2"/>
      <c r="P46" s="12"/>
      <c r="Q46" s="11"/>
      <c r="R46" s="12"/>
      <c r="S46" s="2"/>
      <c r="T46" s="83"/>
    </row>
    <row r="47" spans="1:20" ht="12.75">
      <c r="A47" s="82">
        <v>1</v>
      </c>
      <c r="B47" s="40" t="s">
        <v>33</v>
      </c>
      <c r="C47" s="2" t="s">
        <v>31</v>
      </c>
      <c r="D47" s="2">
        <v>100</v>
      </c>
      <c r="E47" s="2" t="s">
        <v>69</v>
      </c>
      <c r="F47" s="2" t="s">
        <v>14</v>
      </c>
      <c r="G47" s="2" t="s">
        <v>48</v>
      </c>
      <c r="H47" s="2" t="s">
        <v>49</v>
      </c>
      <c r="I47" s="27" t="s">
        <v>70</v>
      </c>
      <c r="J47" s="41" t="s">
        <v>71</v>
      </c>
      <c r="K47" s="1">
        <v>97.4</v>
      </c>
      <c r="L47" s="46">
        <v>0.5782</v>
      </c>
      <c r="M47" s="2">
        <v>200</v>
      </c>
      <c r="N47" s="2">
        <v>240</v>
      </c>
      <c r="O47" s="49">
        <v>260</v>
      </c>
      <c r="P47" s="12"/>
      <c r="Q47" s="11">
        <v>240</v>
      </c>
      <c r="R47" s="12">
        <f>Q47*L47</f>
        <v>138.768</v>
      </c>
      <c r="S47" s="2"/>
      <c r="T47" s="83" t="s">
        <v>68</v>
      </c>
    </row>
    <row r="48" spans="1:20" ht="12.75">
      <c r="A48" s="82">
        <v>1</v>
      </c>
      <c r="B48" s="40" t="s">
        <v>33</v>
      </c>
      <c r="C48" s="2" t="s">
        <v>31</v>
      </c>
      <c r="D48" s="2">
        <v>100</v>
      </c>
      <c r="E48" s="2" t="s">
        <v>37</v>
      </c>
      <c r="F48" s="2" t="s">
        <v>56</v>
      </c>
      <c r="G48" s="2" t="s">
        <v>58</v>
      </c>
      <c r="H48" s="2" t="s">
        <v>49</v>
      </c>
      <c r="I48" s="27" t="s">
        <v>57</v>
      </c>
      <c r="J48" s="41" t="s">
        <v>16</v>
      </c>
      <c r="K48" s="1">
        <v>98.2</v>
      </c>
      <c r="L48" s="46">
        <v>0.5586</v>
      </c>
      <c r="M48" s="2">
        <v>207.5</v>
      </c>
      <c r="N48" s="2">
        <v>217.5</v>
      </c>
      <c r="O48" s="2">
        <v>225</v>
      </c>
      <c r="P48" s="12"/>
      <c r="Q48" s="11">
        <v>225</v>
      </c>
      <c r="R48" s="12">
        <f>Q48*L48</f>
        <v>125.685</v>
      </c>
      <c r="S48" s="2"/>
      <c r="T48" s="83" t="s">
        <v>67</v>
      </c>
    </row>
    <row r="49" spans="1:20" ht="12.75">
      <c r="A49" s="82"/>
      <c r="B49" s="40"/>
      <c r="C49" s="2"/>
      <c r="D49" s="2"/>
      <c r="E49" s="11" t="s">
        <v>192</v>
      </c>
      <c r="F49" s="11" t="s">
        <v>197</v>
      </c>
      <c r="G49" s="2"/>
      <c r="H49" s="2"/>
      <c r="I49" s="27"/>
      <c r="J49" s="41"/>
      <c r="K49" s="1"/>
      <c r="L49" s="46"/>
      <c r="M49" s="2"/>
      <c r="N49" s="2"/>
      <c r="O49" s="2"/>
      <c r="P49" s="12"/>
      <c r="Q49" s="11"/>
      <c r="R49" s="12"/>
      <c r="S49" s="2"/>
      <c r="T49" s="83"/>
    </row>
    <row r="50" spans="1:20" ht="12.75">
      <c r="A50" s="82"/>
      <c r="B50" s="40"/>
      <c r="C50" s="2"/>
      <c r="D50" s="2"/>
      <c r="E50" s="11" t="s">
        <v>195</v>
      </c>
      <c r="F50" s="11" t="s">
        <v>183</v>
      </c>
      <c r="G50" s="2"/>
      <c r="H50" s="2"/>
      <c r="I50" s="27"/>
      <c r="J50" s="41"/>
      <c r="K50" s="1"/>
      <c r="L50" s="46"/>
      <c r="M50" s="2"/>
      <c r="N50" s="2"/>
      <c r="O50" s="2"/>
      <c r="P50" s="12"/>
      <c r="Q50" s="11"/>
      <c r="R50" s="12"/>
      <c r="S50" s="2"/>
      <c r="T50" s="83"/>
    </row>
    <row r="51" spans="1:20" ht="12.75">
      <c r="A51" s="82">
        <v>1</v>
      </c>
      <c r="B51" s="40" t="s">
        <v>33</v>
      </c>
      <c r="C51" s="2" t="s">
        <v>29</v>
      </c>
      <c r="D51" s="2">
        <v>56</v>
      </c>
      <c r="E51" s="2" t="s">
        <v>127</v>
      </c>
      <c r="F51" s="2" t="s">
        <v>28</v>
      </c>
      <c r="G51" s="2" t="s">
        <v>48</v>
      </c>
      <c r="H51" s="2" t="s">
        <v>49</v>
      </c>
      <c r="I51" s="27" t="s">
        <v>128</v>
      </c>
      <c r="J51" s="41" t="s">
        <v>52</v>
      </c>
      <c r="K51" s="1">
        <v>55.25</v>
      </c>
      <c r="L51" s="46">
        <v>1.1326</v>
      </c>
      <c r="M51" s="2">
        <v>35</v>
      </c>
      <c r="N51" s="2">
        <v>37.5</v>
      </c>
      <c r="O51" s="2">
        <v>40</v>
      </c>
      <c r="P51" s="12"/>
      <c r="Q51" s="11">
        <v>40</v>
      </c>
      <c r="R51" s="12">
        <f>Q51*L51</f>
        <v>45.304</v>
      </c>
      <c r="S51" s="2"/>
      <c r="T51" s="83"/>
    </row>
    <row r="52" spans="1:20" ht="12.75">
      <c r="A52" s="82"/>
      <c r="B52" s="40"/>
      <c r="C52" s="2"/>
      <c r="D52" s="2"/>
      <c r="E52" s="11" t="s">
        <v>195</v>
      </c>
      <c r="F52" s="11" t="s">
        <v>188</v>
      </c>
      <c r="G52" s="2"/>
      <c r="H52" s="2"/>
      <c r="I52" s="27"/>
      <c r="J52" s="41"/>
      <c r="K52" s="1"/>
      <c r="L52" s="46"/>
      <c r="M52" s="2"/>
      <c r="N52" s="2"/>
      <c r="O52" s="2"/>
      <c r="P52" s="12"/>
      <c r="Q52" s="11"/>
      <c r="R52" s="12"/>
      <c r="S52" s="2"/>
      <c r="T52" s="83"/>
    </row>
    <row r="53" spans="1:20" ht="13.5" thickBot="1">
      <c r="A53" s="86">
        <v>1</v>
      </c>
      <c r="B53" s="87" t="s">
        <v>33</v>
      </c>
      <c r="C53" s="88" t="s">
        <v>29</v>
      </c>
      <c r="D53" s="88">
        <v>75</v>
      </c>
      <c r="E53" s="88" t="s">
        <v>134</v>
      </c>
      <c r="F53" s="88" t="s">
        <v>28</v>
      </c>
      <c r="G53" s="88" t="s">
        <v>48</v>
      </c>
      <c r="H53" s="88" t="s">
        <v>49</v>
      </c>
      <c r="I53" s="89" t="s">
        <v>135</v>
      </c>
      <c r="J53" s="90" t="s">
        <v>52</v>
      </c>
      <c r="K53" s="91">
        <v>71.05</v>
      </c>
      <c r="L53" s="92">
        <v>0.8188</v>
      </c>
      <c r="M53" s="88">
        <v>57.5</v>
      </c>
      <c r="N53" s="88">
        <v>65</v>
      </c>
      <c r="O53" s="88">
        <v>67.5</v>
      </c>
      <c r="P53" s="94"/>
      <c r="Q53" s="95">
        <v>67.5</v>
      </c>
      <c r="R53" s="94">
        <f>Q53*L53</f>
        <v>55.269</v>
      </c>
      <c r="S53" s="88"/>
      <c r="T53" s="96"/>
    </row>
  </sheetData>
  <sheetProtection/>
  <mergeCells count="15">
    <mergeCell ref="F3:F4"/>
    <mergeCell ref="A3:A4"/>
    <mergeCell ref="B3:B4"/>
    <mergeCell ref="C3:C4"/>
    <mergeCell ref="D3:D4"/>
    <mergeCell ref="E3:E4"/>
    <mergeCell ref="T3:T4"/>
    <mergeCell ref="M3:R3"/>
    <mergeCell ref="S3:S4"/>
    <mergeCell ref="G3:G4"/>
    <mergeCell ref="H3:H4"/>
    <mergeCell ref="I3:I4"/>
    <mergeCell ref="J3:J4"/>
    <mergeCell ref="K3:K4"/>
    <mergeCell ref="L3:L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="85" zoomScaleNormal="85" zoomScalePageLayoutView="0" workbookViewId="0" topLeftCell="A1">
      <selection activeCell="F44" sqref="F44"/>
    </sheetView>
  </sheetViews>
  <sheetFormatPr defaultColWidth="9.00390625" defaultRowHeight="12.75"/>
  <cols>
    <col min="1" max="1" width="6.00390625" style="6" bestFit="1" customWidth="1"/>
    <col min="2" max="2" width="7.75390625" style="6" customWidth="1"/>
    <col min="3" max="3" width="8.875" style="39" bestFit="1" customWidth="1"/>
    <col min="4" max="4" width="6.75390625" style="6" customWidth="1"/>
    <col min="5" max="5" width="21.75390625" style="6" bestFit="1" customWidth="1"/>
    <col min="6" max="6" width="18.625" style="7" bestFit="1" customWidth="1"/>
    <col min="7" max="7" width="24.125" style="6" bestFit="1" customWidth="1"/>
    <col min="8" max="8" width="12.00390625" style="6" bestFit="1" customWidth="1"/>
    <col min="9" max="9" width="13.25390625" style="10" bestFit="1" customWidth="1"/>
    <col min="10" max="10" width="11.625" style="6" customWidth="1"/>
    <col min="11" max="12" width="6.625" style="6" bestFit="1" customWidth="1"/>
    <col min="13" max="13" width="8.375" style="10" bestFit="1" customWidth="1"/>
    <col min="14" max="14" width="5.875" style="6" bestFit="1" customWidth="1"/>
    <col min="15" max="15" width="7.875" style="0" bestFit="1" customWidth="1"/>
    <col min="16" max="16" width="9.625" style="0" bestFit="1" customWidth="1"/>
    <col min="17" max="17" width="11.875" style="0" customWidth="1"/>
  </cols>
  <sheetData>
    <row r="1" spans="2:12" ht="20.25">
      <c r="B1" s="13" t="s">
        <v>147</v>
      </c>
      <c r="F1" s="4"/>
      <c r="G1" s="5"/>
      <c r="I1" s="9"/>
      <c r="J1" s="3"/>
      <c r="K1" s="3"/>
      <c r="L1" s="14"/>
    </row>
    <row r="2" spans="1:14" ht="21" thickBot="1">
      <c r="A2" s="15"/>
      <c r="B2" s="15"/>
      <c r="C2" s="43"/>
      <c r="D2" s="22" t="s">
        <v>146</v>
      </c>
      <c r="E2" s="16"/>
      <c r="F2" s="17"/>
      <c r="G2" s="5"/>
      <c r="I2" s="18"/>
      <c r="J2" s="16"/>
      <c r="K2" s="16"/>
      <c r="L2" s="19"/>
      <c r="M2" s="20"/>
      <c r="N2" s="15"/>
    </row>
    <row r="3" spans="1:17" ht="12.75">
      <c r="A3" s="135" t="s">
        <v>17</v>
      </c>
      <c r="B3" s="139" t="s">
        <v>18</v>
      </c>
      <c r="C3" s="141" t="s">
        <v>19</v>
      </c>
      <c r="D3" s="139" t="s">
        <v>2</v>
      </c>
      <c r="E3" s="139" t="s">
        <v>3</v>
      </c>
      <c r="F3" s="139" t="s">
        <v>8</v>
      </c>
      <c r="G3" s="139" t="s">
        <v>41</v>
      </c>
      <c r="H3" s="139" t="s">
        <v>42</v>
      </c>
      <c r="I3" s="139" t="s">
        <v>6</v>
      </c>
      <c r="J3" s="139" t="s">
        <v>4</v>
      </c>
      <c r="K3" s="133" t="s">
        <v>1</v>
      </c>
      <c r="L3" s="145" t="s">
        <v>9</v>
      </c>
      <c r="M3" s="132" t="s">
        <v>146</v>
      </c>
      <c r="N3" s="132"/>
      <c r="O3" s="132"/>
      <c r="P3" s="132"/>
      <c r="Q3" s="128" t="s">
        <v>7</v>
      </c>
    </row>
    <row r="4" spans="1:17" ht="13.5" thickBot="1">
      <c r="A4" s="136"/>
      <c r="B4" s="140"/>
      <c r="C4" s="142"/>
      <c r="D4" s="140"/>
      <c r="E4" s="140"/>
      <c r="F4" s="140"/>
      <c r="G4" s="140"/>
      <c r="H4" s="140"/>
      <c r="I4" s="140"/>
      <c r="J4" s="140"/>
      <c r="K4" s="134"/>
      <c r="L4" s="146"/>
      <c r="M4" s="71" t="s">
        <v>10</v>
      </c>
      <c r="N4" s="71" t="s">
        <v>11</v>
      </c>
      <c r="O4" s="71" t="s">
        <v>12</v>
      </c>
      <c r="P4" s="97" t="s">
        <v>9</v>
      </c>
      <c r="Q4" s="129"/>
    </row>
    <row r="5" spans="1:17" ht="12.75">
      <c r="A5" s="98"/>
      <c r="B5" s="100"/>
      <c r="C5" s="101"/>
      <c r="D5" s="100"/>
      <c r="E5" s="52" t="s">
        <v>198</v>
      </c>
      <c r="F5" s="52" t="s">
        <v>190</v>
      </c>
      <c r="G5" s="100"/>
      <c r="H5" s="100"/>
      <c r="I5" s="111"/>
      <c r="J5" s="100"/>
      <c r="K5" s="103"/>
      <c r="L5" s="105"/>
      <c r="M5" s="100"/>
      <c r="N5" s="100"/>
      <c r="O5" s="112"/>
      <c r="P5" s="112"/>
      <c r="Q5" s="106"/>
    </row>
    <row r="6" spans="1:17" ht="12.75">
      <c r="A6" s="82"/>
      <c r="B6" s="2"/>
      <c r="C6" s="27"/>
      <c r="D6" s="2"/>
      <c r="E6" s="11" t="s">
        <v>199</v>
      </c>
      <c r="F6" s="11" t="s">
        <v>183</v>
      </c>
      <c r="G6" s="2"/>
      <c r="H6" s="2"/>
      <c r="I6" s="21"/>
      <c r="J6" s="2"/>
      <c r="K6" s="1"/>
      <c r="L6" s="12"/>
      <c r="M6" s="2"/>
      <c r="N6" s="2"/>
      <c r="O6" s="28"/>
      <c r="P6" s="28"/>
      <c r="Q6" s="83"/>
    </row>
    <row r="7" spans="1:17" ht="12.75">
      <c r="A7" s="82">
        <v>1</v>
      </c>
      <c r="B7" s="40" t="s">
        <v>25</v>
      </c>
      <c r="C7" s="27" t="s">
        <v>34</v>
      </c>
      <c r="D7" s="2">
        <v>48</v>
      </c>
      <c r="E7" s="2" t="s">
        <v>13</v>
      </c>
      <c r="F7" s="2" t="s">
        <v>107</v>
      </c>
      <c r="G7" s="2" t="s">
        <v>48</v>
      </c>
      <c r="H7" s="2" t="s">
        <v>49</v>
      </c>
      <c r="I7" s="27" t="s">
        <v>108</v>
      </c>
      <c r="J7" s="41" t="s">
        <v>52</v>
      </c>
      <c r="K7" s="1">
        <v>46.8</v>
      </c>
      <c r="L7" s="12">
        <v>0.9872</v>
      </c>
      <c r="M7" s="2">
        <v>25</v>
      </c>
      <c r="N7" s="2">
        <v>26</v>
      </c>
      <c r="O7" s="34">
        <f>N7*M7</f>
        <v>650</v>
      </c>
      <c r="P7" s="35">
        <f>O7*L7</f>
        <v>641.68</v>
      </c>
      <c r="Q7" s="83"/>
    </row>
    <row r="8" spans="1:17" ht="12.75">
      <c r="A8" s="82"/>
      <c r="B8" s="40"/>
      <c r="C8" s="27"/>
      <c r="D8" s="2"/>
      <c r="E8" s="11" t="s">
        <v>199</v>
      </c>
      <c r="F8" s="11" t="s">
        <v>188</v>
      </c>
      <c r="G8" s="2"/>
      <c r="H8" s="2"/>
      <c r="I8" s="27"/>
      <c r="J8" s="41"/>
      <c r="K8" s="1"/>
      <c r="L8" s="12"/>
      <c r="M8" s="2"/>
      <c r="N8" s="2"/>
      <c r="O8" s="34"/>
      <c r="P8" s="35"/>
      <c r="Q8" s="83"/>
    </row>
    <row r="9" spans="1:17" ht="12.75">
      <c r="A9" s="82">
        <v>1</v>
      </c>
      <c r="B9" s="2" t="s">
        <v>25</v>
      </c>
      <c r="C9" s="27" t="s">
        <v>34</v>
      </c>
      <c r="D9" s="2">
        <v>52</v>
      </c>
      <c r="E9" s="2" t="s">
        <v>145</v>
      </c>
      <c r="F9" s="2" t="s">
        <v>143</v>
      </c>
      <c r="G9" s="2" t="s">
        <v>48</v>
      </c>
      <c r="H9" s="2" t="s">
        <v>49</v>
      </c>
      <c r="I9" s="21">
        <v>38808</v>
      </c>
      <c r="J9" s="2" t="s">
        <v>133</v>
      </c>
      <c r="K9" s="1">
        <v>48.6</v>
      </c>
      <c r="L9" s="12">
        <v>1.07</v>
      </c>
      <c r="M9" s="2">
        <v>25</v>
      </c>
      <c r="N9" s="2">
        <v>22</v>
      </c>
      <c r="O9" s="34">
        <f>N9*M9</f>
        <v>550</v>
      </c>
      <c r="P9" s="35">
        <f>O9*L9</f>
        <v>588.5</v>
      </c>
      <c r="Q9" s="83"/>
    </row>
    <row r="10" spans="1:17" ht="12.75">
      <c r="A10" s="82"/>
      <c r="B10" s="40"/>
      <c r="C10" s="27"/>
      <c r="D10" s="2"/>
      <c r="E10" s="11" t="s">
        <v>200</v>
      </c>
      <c r="F10" s="11" t="s">
        <v>188</v>
      </c>
      <c r="G10" s="2"/>
      <c r="H10" s="2"/>
      <c r="I10" s="27"/>
      <c r="J10" s="41"/>
      <c r="K10" s="1"/>
      <c r="L10" s="12"/>
      <c r="M10" s="2"/>
      <c r="N10" s="2"/>
      <c r="O10" s="34"/>
      <c r="P10" s="35"/>
      <c r="Q10" s="83"/>
    </row>
    <row r="11" spans="1:17" ht="12.75">
      <c r="A11" s="82">
        <v>1</v>
      </c>
      <c r="B11" s="2" t="s">
        <v>25</v>
      </c>
      <c r="C11" s="27" t="s">
        <v>35</v>
      </c>
      <c r="D11" s="2">
        <v>100</v>
      </c>
      <c r="E11" s="2" t="s">
        <v>102</v>
      </c>
      <c r="F11" s="2" t="s">
        <v>103</v>
      </c>
      <c r="G11" s="2" t="s">
        <v>104</v>
      </c>
      <c r="H11" s="2" t="s">
        <v>49</v>
      </c>
      <c r="I11" s="21">
        <v>35157</v>
      </c>
      <c r="J11" s="2" t="s">
        <v>55</v>
      </c>
      <c r="K11" s="1">
        <v>94.45</v>
      </c>
      <c r="L11" s="12">
        <v>0.7007</v>
      </c>
      <c r="M11" s="2">
        <v>95</v>
      </c>
      <c r="N11" s="2">
        <v>18</v>
      </c>
      <c r="O11" s="34">
        <f>N11*M11</f>
        <v>1710</v>
      </c>
      <c r="P11" s="35">
        <f>O11*L11</f>
        <v>1198.197</v>
      </c>
      <c r="Q11" s="83"/>
    </row>
    <row r="12" spans="1:17" ht="12.75">
      <c r="A12" s="82">
        <v>1</v>
      </c>
      <c r="B12" s="2" t="s">
        <v>25</v>
      </c>
      <c r="C12" s="27" t="s">
        <v>35</v>
      </c>
      <c r="D12" s="2">
        <v>110</v>
      </c>
      <c r="E12" s="2" t="s">
        <v>177</v>
      </c>
      <c r="F12" s="2" t="s">
        <v>85</v>
      </c>
      <c r="G12" s="2" t="s">
        <v>48</v>
      </c>
      <c r="H12" s="2" t="s">
        <v>49</v>
      </c>
      <c r="I12" s="21">
        <v>30252</v>
      </c>
      <c r="J12" s="2" t="s">
        <v>16</v>
      </c>
      <c r="K12" s="1">
        <v>101.85</v>
      </c>
      <c r="L12" s="12">
        <v>0.6917</v>
      </c>
      <c r="M12" s="2">
        <v>102.5</v>
      </c>
      <c r="N12" s="2">
        <v>33</v>
      </c>
      <c r="O12" s="34">
        <f>N12*M12</f>
        <v>3382.5</v>
      </c>
      <c r="P12" s="35">
        <f>O12*L12</f>
        <v>2339.67525</v>
      </c>
      <c r="Q12" s="83"/>
    </row>
    <row r="13" spans="1:17" ht="12.75">
      <c r="A13" s="82"/>
      <c r="B13" s="2"/>
      <c r="C13" s="27"/>
      <c r="D13" s="2"/>
      <c r="E13" s="11" t="s">
        <v>201</v>
      </c>
      <c r="F13" s="11" t="s">
        <v>190</v>
      </c>
      <c r="G13" s="2"/>
      <c r="H13" s="2"/>
      <c r="I13" s="21"/>
      <c r="J13" s="2"/>
      <c r="K13" s="1"/>
      <c r="L13" s="12"/>
      <c r="M13" s="2"/>
      <c r="N13" s="2"/>
      <c r="O13" s="34"/>
      <c r="P13" s="35"/>
      <c r="Q13" s="83"/>
    </row>
    <row r="14" spans="1:17" ht="12.75">
      <c r="A14" s="82"/>
      <c r="B14" s="40"/>
      <c r="C14" s="27"/>
      <c r="D14" s="2"/>
      <c r="E14" s="11" t="s">
        <v>125</v>
      </c>
      <c r="F14" s="11" t="s">
        <v>188</v>
      </c>
      <c r="G14" s="2"/>
      <c r="H14" s="2"/>
      <c r="I14" s="27"/>
      <c r="J14" s="41"/>
      <c r="K14" s="1"/>
      <c r="L14" s="12"/>
      <c r="M14" s="2"/>
      <c r="N14" s="2"/>
      <c r="O14" s="34"/>
      <c r="P14" s="35"/>
      <c r="Q14" s="83"/>
    </row>
    <row r="15" spans="1:17" ht="12.75">
      <c r="A15" s="82">
        <v>1</v>
      </c>
      <c r="B15" s="2" t="s">
        <v>25</v>
      </c>
      <c r="C15" s="27" t="s">
        <v>125</v>
      </c>
      <c r="D15" s="2">
        <v>75</v>
      </c>
      <c r="E15" s="2" t="s">
        <v>126</v>
      </c>
      <c r="F15" s="2" t="s">
        <v>28</v>
      </c>
      <c r="G15" s="2" t="s">
        <v>48</v>
      </c>
      <c r="H15" s="2" t="s">
        <v>49</v>
      </c>
      <c r="I15" s="21">
        <v>33712</v>
      </c>
      <c r="J15" s="2" t="s">
        <v>16</v>
      </c>
      <c r="K15" s="1">
        <v>70.8</v>
      </c>
      <c r="L15" s="12"/>
      <c r="M15" s="2">
        <v>55</v>
      </c>
      <c r="N15" s="2">
        <v>46</v>
      </c>
      <c r="O15" s="34">
        <f>N15*M15</f>
        <v>2530</v>
      </c>
      <c r="P15" s="35">
        <f>O15/K15</f>
        <v>35.73446327683616</v>
      </c>
      <c r="Q15" s="83"/>
    </row>
    <row r="16" spans="1:17" ht="12.75">
      <c r="A16" s="82"/>
      <c r="B16" s="40"/>
      <c r="C16" s="27"/>
      <c r="D16" s="2"/>
      <c r="E16" s="11" t="s">
        <v>141</v>
      </c>
      <c r="F16" s="11" t="s">
        <v>188</v>
      </c>
      <c r="G16" s="2"/>
      <c r="H16" s="2"/>
      <c r="I16" s="27"/>
      <c r="J16" s="41"/>
      <c r="K16" s="1"/>
      <c r="L16" s="12"/>
      <c r="M16" s="2"/>
      <c r="N16" s="2"/>
      <c r="O16" s="34"/>
      <c r="P16" s="35"/>
      <c r="Q16" s="83"/>
    </row>
    <row r="17" spans="1:17" ht="12.75">
      <c r="A17" s="82">
        <v>1</v>
      </c>
      <c r="B17" s="2" t="s">
        <v>25</v>
      </c>
      <c r="C17" s="27" t="s">
        <v>141</v>
      </c>
      <c r="D17" s="2">
        <v>90</v>
      </c>
      <c r="E17" s="2" t="s">
        <v>142</v>
      </c>
      <c r="F17" s="1" t="s">
        <v>143</v>
      </c>
      <c r="G17" s="2" t="s">
        <v>48</v>
      </c>
      <c r="H17" s="2" t="s">
        <v>49</v>
      </c>
      <c r="I17" s="21">
        <v>27594</v>
      </c>
      <c r="J17" s="2" t="s">
        <v>144</v>
      </c>
      <c r="K17" s="2">
        <v>87.05</v>
      </c>
      <c r="L17" s="2"/>
      <c r="M17" s="2">
        <v>100</v>
      </c>
      <c r="N17" s="2">
        <v>7</v>
      </c>
      <c r="O17" s="34">
        <f>N17*M17</f>
        <v>700</v>
      </c>
      <c r="P17" s="35">
        <f>O17/K17</f>
        <v>8.0413555427915</v>
      </c>
      <c r="Q17" s="113"/>
    </row>
    <row r="18" spans="1:17" ht="12.75">
      <c r="A18" s="82"/>
      <c r="B18" s="2"/>
      <c r="C18" s="27"/>
      <c r="D18" s="2"/>
      <c r="E18" s="11" t="s">
        <v>201</v>
      </c>
      <c r="F18" s="11" t="s">
        <v>192</v>
      </c>
      <c r="G18" s="2"/>
      <c r="H18" s="2"/>
      <c r="I18" s="21"/>
      <c r="J18" s="2"/>
      <c r="K18" s="1"/>
      <c r="L18" s="12"/>
      <c r="M18" s="2"/>
      <c r="N18" s="2"/>
      <c r="O18" s="34"/>
      <c r="P18" s="35"/>
      <c r="Q18" s="83"/>
    </row>
    <row r="19" spans="1:17" ht="12.75">
      <c r="A19" s="82"/>
      <c r="B19" s="40"/>
      <c r="C19" s="27"/>
      <c r="D19" s="2"/>
      <c r="E19" s="11" t="s">
        <v>141</v>
      </c>
      <c r="F19" s="11" t="s">
        <v>188</v>
      </c>
      <c r="G19" s="2"/>
      <c r="H19" s="2"/>
      <c r="I19" s="27"/>
      <c r="J19" s="41"/>
      <c r="K19" s="1"/>
      <c r="L19" s="12"/>
      <c r="M19" s="2"/>
      <c r="N19" s="2"/>
      <c r="O19" s="34"/>
      <c r="P19" s="35"/>
      <c r="Q19" s="83"/>
    </row>
    <row r="20" spans="1:17" ht="13.5" thickBot="1">
      <c r="A20" s="86">
        <v>1</v>
      </c>
      <c r="B20" s="88" t="s">
        <v>33</v>
      </c>
      <c r="C20" s="89" t="s">
        <v>141</v>
      </c>
      <c r="D20" s="88">
        <v>100</v>
      </c>
      <c r="E20" s="88" t="s">
        <v>166</v>
      </c>
      <c r="F20" s="91" t="s">
        <v>85</v>
      </c>
      <c r="G20" s="88" t="s">
        <v>48</v>
      </c>
      <c r="H20" s="88" t="s">
        <v>49</v>
      </c>
      <c r="I20" s="114">
        <v>32722</v>
      </c>
      <c r="J20" s="88" t="s">
        <v>16</v>
      </c>
      <c r="K20" s="88">
        <v>93.1</v>
      </c>
      <c r="L20" s="88"/>
      <c r="M20" s="88">
        <v>100</v>
      </c>
      <c r="N20" s="88">
        <v>38</v>
      </c>
      <c r="O20" s="115">
        <f>N20*M20</f>
        <v>3800</v>
      </c>
      <c r="P20" s="116">
        <f>O20/K20</f>
        <v>40.816326530612244</v>
      </c>
      <c r="Q20" s="110"/>
    </row>
    <row r="21" spans="1:16" s="70" customFormat="1" ht="12.75">
      <c r="A21" s="6"/>
      <c r="B21" s="6"/>
      <c r="C21" s="39"/>
      <c r="D21" s="6"/>
      <c r="E21" s="6"/>
      <c r="F21" s="7"/>
      <c r="G21" s="6"/>
      <c r="H21" s="6"/>
      <c r="I21" s="57"/>
      <c r="J21" s="6"/>
      <c r="K21" s="6"/>
      <c r="L21" s="6"/>
      <c r="M21" s="6"/>
      <c r="N21" s="6"/>
      <c r="O21" s="68"/>
      <c r="P21" s="69"/>
    </row>
    <row r="22" spans="1:16" s="70" customFormat="1" ht="18.75" thickBot="1">
      <c r="A22" s="6"/>
      <c r="B22" s="6"/>
      <c r="C22" s="39"/>
      <c r="D22" s="22" t="s">
        <v>202</v>
      </c>
      <c r="E22" s="6"/>
      <c r="F22" s="7"/>
      <c r="G22" s="6"/>
      <c r="H22" s="6"/>
      <c r="I22" s="57"/>
      <c r="J22" s="6"/>
      <c r="K22" s="6"/>
      <c r="L22" s="6"/>
      <c r="M22" s="6"/>
      <c r="N22" s="6"/>
      <c r="O22" s="68"/>
      <c r="P22" s="69"/>
    </row>
    <row r="23" spans="1:17" ht="12.75">
      <c r="A23" s="135" t="s">
        <v>17</v>
      </c>
      <c r="B23" s="139" t="s">
        <v>18</v>
      </c>
      <c r="C23" s="141" t="s">
        <v>19</v>
      </c>
      <c r="D23" s="139" t="s">
        <v>2</v>
      </c>
      <c r="E23" s="139" t="s">
        <v>3</v>
      </c>
      <c r="F23" s="139" t="s">
        <v>8</v>
      </c>
      <c r="G23" s="139" t="s">
        <v>41</v>
      </c>
      <c r="H23" s="139" t="s">
        <v>42</v>
      </c>
      <c r="I23" s="139" t="s">
        <v>6</v>
      </c>
      <c r="J23" s="139" t="s">
        <v>4</v>
      </c>
      <c r="K23" s="133" t="s">
        <v>1</v>
      </c>
      <c r="L23" s="145" t="s">
        <v>9</v>
      </c>
      <c r="M23" s="132" t="s">
        <v>146</v>
      </c>
      <c r="N23" s="132"/>
      <c r="O23" s="132"/>
      <c r="P23" s="132"/>
      <c r="Q23" s="128" t="s">
        <v>7</v>
      </c>
    </row>
    <row r="24" spans="1:17" s="6" customFormat="1" ht="13.5" thickBot="1">
      <c r="A24" s="136"/>
      <c r="B24" s="140"/>
      <c r="C24" s="142"/>
      <c r="D24" s="140"/>
      <c r="E24" s="140"/>
      <c r="F24" s="140"/>
      <c r="G24" s="140"/>
      <c r="H24" s="140"/>
      <c r="I24" s="140"/>
      <c r="J24" s="140"/>
      <c r="K24" s="134"/>
      <c r="L24" s="146"/>
      <c r="M24" s="71" t="s">
        <v>10</v>
      </c>
      <c r="N24" s="71" t="s">
        <v>11</v>
      </c>
      <c r="O24" s="71" t="s">
        <v>12</v>
      </c>
      <c r="P24" s="97" t="s">
        <v>9</v>
      </c>
      <c r="Q24" s="129"/>
    </row>
    <row r="25" spans="1:17" ht="12.75">
      <c r="A25" s="147">
        <v>1</v>
      </c>
      <c r="B25" s="99" t="s">
        <v>25</v>
      </c>
      <c r="C25" s="100" t="s">
        <v>30</v>
      </c>
      <c r="D25" s="100">
        <v>82.5</v>
      </c>
      <c r="E25" s="100" t="s">
        <v>36</v>
      </c>
      <c r="F25" s="100" t="s">
        <v>14</v>
      </c>
      <c r="G25" s="100" t="s">
        <v>48</v>
      </c>
      <c r="H25" s="100" t="s">
        <v>49</v>
      </c>
      <c r="I25" s="101" t="s">
        <v>81</v>
      </c>
      <c r="J25" s="102" t="s">
        <v>16</v>
      </c>
      <c r="K25" s="103">
        <v>79</v>
      </c>
      <c r="L25" s="104">
        <v>0.6388</v>
      </c>
      <c r="M25" s="100">
        <v>132.5</v>
      </c>
      <c r="N25" s="100">
        <v>137.5</v>
      </c>
      <c r="O25" s="107">
        <v>140</v>
      </c>
      <c r="P25" s="52">
        <v>137.5</v>
      </c>
      <c r="Q25" s="106"/>
    </row>
    <row r="26" spans="1:17" ht="12.75">
      <c r="A26" s="148"/>
      <c r="B26" s="40" t="s">
        <v>25</v>
      </c>
      <c r="C26" s="2" t="s">
        <v>30</v>
      </c>
      <c r="D26" s="2">
        <v>82.5</v>
      </c>
      <c r="E26" s="2" t="s">
        <v>36</v>
      </c>
      <c r="F26" s="2" t="s">
        <v>14</v>
      </c>
      <c r="G26" s="2" t="s">
        <v>48</v>
      </c>
      <c r="H26" s="2" t="s">
        <v>49</v>
      </c>
      <c r="I26" s="27" t="s">
        <v>81</v>
      </c>
      <c r="J26" s="41" t="s">
        <v>16</v>
      </c>
      <c r="K26" s="1">
        <v>79</v>
      </c>
      <c r="L26" s="12">
        <v>0.7899</v>
      </c>
      <c r="M26" s="2">
        <v>80</v>
      </c>
      <c r="N26" s="2">
        <v>28</v>
      </c>
      <c r="O26" s="34">
        <f>N26*M26</f>
        <v>2240</v>
      </c>
      <c r="P26" s="11">
        <v>28</v>
      </c>
      <c r="Q26" s="83"/>
    </row>
    <row r="27" spans="1:17" ht="13.5" thickBot="1">
      <c r="A27" s="86"/>
      <c r="B27" s="88"/>
      <c r="C27" s="89"/>
      <c r="D27" s="88"/>
      <c r="E27" s="88"/>
      <c r="F27" s="91"/>
      <c r="G27" s="88"/>
      <c r="H27" s="88"/>
      <c r="I27" s="94"/>
      <c r="J27" s="88"/>
      <c r="K27" s="88"/>
      <c r="L27" s="88"/>
      <c r="M27" s="94"/>
      <c r="N27" s="88"/>
      <c r="O27" s="108" t="s">
        <v>203</v>
      </c>
      <c r="P27" s="109">
        <f>P26+P25</f>
        <v>165.5</v>
      </c>
      <c r="Q27" s="110"/>
    </row>
  </sheetData>
  <sheetProtection/>
  <mergeCells count="29">
    <mergeCell ref="C3:C4"/>
    <mergeCell ref="B3:B4"/>
    <mergeCell ref="A3:A4"/>
    <mergeCell ref="L3:L4"/>
    <mergeCell ref="M3:P3"/>
    <mergeCell ref="Q3:Q4"/>
    <mergeCell ref="K3:K4"/>
    <mergeCell ref="D3:D4"/>
    <mergeCell ref="E3:E4"/>
    <mergeCell ref="F3:F4"/>
    <mergeCell ref="I3:I4"/>
    <mergeCell ref="J3:J4"/>
    <mergeCell ref="G3:G4"/>
    <mergeCell ref="H3:H4"/>
    <mergeCell ref="K23:K24"/>
    <mergeCell ref="L23:L24"/>
    <mergeCell ref="M23:P23"/>
    <mergeCell ref="Q23:Q24"/>
    <mergeCell ref="A25:A26"/>
    <mergeCell ref="F23:F24"/>
    <mergeCell ref="G23:G24"/>
    <mergeCell ref="H23:H24"/>
    <mergeCell ref="I23:I24"/>
    <mergeCell ref="J23:J24"/>
    <mergeCell ref="A23:A24"/>
    <mergeCell ref="B23:B24"/>
    <mergeCell ref="C23:C24"/>
    <mergeCell ref="D23:D24"/>
    <mergeCell ref="E23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"/>
  <sheetViews>
    <sheetView zoomScale="85" zoomScaleNormal="85" zoomScalePageLayoutView="0" workbookViewId="0" topLeftCell="A1">
      <selection activeCell="D20" sqref="D20"/>
    </sheetView>
  </sheetViews>
  <sheetFormatPr defaultColWidth="9.00390625" defaultRowHeight="12.75"/>
  <cols>
    <col min="1" max="1" width="6.125" style="6" bestFit="1" customWidth="1"/>
    <col min="2" max="2" width="5.125" style="6" bestFit="1" customWidth="1"/>
    <col min="3" max="3" width="9.375" style="6" customWidth="1"/>
    <col min="4" max="4" width="6.00390625" style="6" bestFit="1" customWidth="1"/>
    <col min="5" max="5" width="26.625" style="6" customWidth="1"/>
    <col min="6" max="6" width="17.125" style="6" bestFit="1" customWidth="1"/>
    <col min="7" max="7" width="24.125" style="6" bestFit="1" customWidth="1"/>
    <col min="8" max="8" width="12.00390625" style="6" bestFit="1" customWidth="1"/>
    <col min="9" max="9" width="13.375" style="6" bestFit="1" customWidth="1"/>
    <col min="10" max="10" width="17.375" style="6" customWidth="1"/>
    <col min="11" max="11" width="6.75390625" style="7" bestFit="1" customWidth="1"/>
    <col min="12" max="12" width="8.00390625" style="10" bestFit="1" customWidth="1"/>
    <col min="13" max="13" width="6.75390625" style="6" customWidth="1"/>
    <col min="14" max="14" width="5.875" style="6" customWidth="1"/>
    <col min="15" max="15" width="6.00390625" style="6" bestFit="1" customWidth="1"/>
    <col min="16" max="16" width="3.125" style="6" bestFit="1" customWidth="1"/>
    <col min="17" max="17" width="6.75390625" style="6" bestFit="1" customWidth="1"/>
    <col min="18" max="18" width="9.25390625" style="14" customWidth="1"/>
    <col min="19" max="19" width="6.125" style="6" customWidth="1"/>
    <col min="20" max="20" width="6.875" style="6" customWidth="1"/>
    <col min="21" max="21" width="6.625" style="6" customWidth="1"/>
    <col min="22" max="22" width="3.00390625" style="6" bestFit="1" customWidth="1"/>
    <col min="23" max="23" width="6.75390625" style="6" bestFit="1" customWidth="1"/>
    <col min="24" max="24" width="9.375" style="10" bestFit="1" customWidth="1"/>
    <col min="25" max="25" width="7.375" style="24" customWidth="1"/>
    <col min="26" max="26" width="9.75390625" style="10" customWidth="1"/>
    <col min="27" max="27" width="11.875" style="6" customWidth="1"/>
    <col min="28" max="254" width="9.125" style="6" customWidth="1"/>
    <col min="255" max="255" width="4.875" style="6" bestFit="1" customWidth="1"/>
    <col min="256" max="16384" width="6.00390625" style="6" bestFit="1" customWidth="1"/>
  </cols>
  <sheetData>
    <row r="1" spans="2:33" ht="20.25">
      <c r="B1" s="13" t="s">
        <v>147</v>
      </c>
      <c r="G1" s="5"/>
      <c r="N1" s="23"/>
      <c r="O1" s="23"/>
      <c r="Q1" s="24"/>
      <c r="W1" s="24"/>
      <c r="AD1" s="24"/>
      <c r="AE1" s="10"/>
      <c r="AF1" s="24"/>
      <c r="AG1" s="10"/>
    </row>
    <row r="2" spans="2:25" ht="21" thickBot="1">
      <c r="B2" s="15"/>
      <c r="C2" s="15"/>
      <c r="D2" s="22" t="s">
        <v>24</v>
      </c>
      <c r="F2" s="3"/>
      <c r="G2" s="5"/>
      <c r="I2" s="5"/>
      <c r="K2" s="4"/>
      <c r="L2" s="9"/>
      <c r="M2" s="25"/>
      <c r="N2" s="3"/>
      <c r="O2" s="3"/>
      <c r="P2" s="3"/>
      <c r="Q2" s="14"/>
      <c r="S2" s="3"/>
      <c r="T2" s="3"/>
      <c r="U2" s="3"/>
      <c r="V2" s="3"/>
      <c r="W2" s="14"/>
      <c r="Y2" s="6"/>
    </row>
    <row r="3" spans="1:27" ht="12.75" customHeight="1">
      <c r="A3" s="135" t="s">
        <v>17</v>
      </c>
      <c r="B3" s="139" t="s">
        <v>18</v>
      </c>
      <c r="C3" s="139" t="s">
        <v>19</v>
      </c>
      <c r="D3" s="139" t="s">
        <v>2</v>
      </c>
      <c r="E3" s="149" t="s">
        <v>3</v>
      </c>
      <c r="F3" s="139" t="s">
        <v>8</v>
      </c>
      <c r="G3" s="139" t="s">
        <v>41</v>
      </c>
      <c r="H3" s="139" t="s">
        <v>42</v>
      </c>
      <c r="I3" s="139" t="s">
        <v>6</v>
      </c>
      <c r="J3" s="139" t="s">
        <v>4</v>
      </c>
      <c r="K3" s="133" t="s">
        <v>1</v>
      </c>
      <c r="L3" s="145" t="s">
        <v>0</v>
      </c>
      <c r="M3" s="132" t="s">
        <v>20</v>
      </c>
      <c r="N3" s="132"/>
      <c r="O3" s="132"/>
      <c r="P3" s="132"/>
      <c r="Q3" s="132"/>
      <c r="R3" s="132"/>
      <c r="S3" s="132" t="s">
        <v>21</v>
      </c>
      <c r="T3" s="132"/>
      <c r="U3" s="132"/>
      <c r="V3" s="132"/>
      <c r="W3" s="132"/>
      <c r="X3" s="132"/>
      <c r="Y3" s="132" t="s">
        <v>22</v>
      </c>
      <c r="Z3" s="132"/>
      <c r="AA3" s="128" t="s">
        <v>7</v>
      </c>
    </row>
    <row r="4" spans="1:27" s="8" customFormat="1" ht="12" customHeight="1" thickBot="1">
      <c r="A4" s="136"/>
      <c r="B4" s="140"/>
      <c r="C4" s="140"/>
      <c r="D4" s="140"/>
      <c r="E4" s="150"/>
      <c r="F4" s="140"/>
      <c r="G4" s="140"/>
      <c r="H4" s="140"/>
      <c r="I4" s="140"/>
      <c r="J4" s="140"/>
      <c r="K4" s="134"/>
      <c r="L4" s="146"/>
      <c r="M4" s="75">
        <v>1</v>
      </c>
      <c r="N4" s="71">
        <v>2</v>
      </c>
      <c r="O4" s="71">
        <v>3</v>
      </c>
      <c r="P4" s="71">
        <v>4</v>
      </c>
      <c r="Q4" s="75" t="s">
        <v>5</v>
      </c>
      <c r="R4" s="120" t="s">
        <v>0</v>
      </c>
      <c r="S4" s="71">
        <v>1</v>
      </c>
      <c r="T4" s="71">
        <v>2</v>
      </c>
      <c r="U4" s="71">
        <v>3</v>
      </c>
      <c r="V4" s="71">
        <v>4</v>
      </c>
      <c r="W4" s="75" t="s">
        <v>5</v>
      </c>
      <c r="X4" s="97" t="s">
        <v>0</v>
      </c>
      <c r="Y4" s="71" t="s">
        <v>23</v>
      </c>
      <c r="Z4" s="97" t="s">
        <v>0</v>
      </c>
      <c r="AA4" s="129"/>
    </row>
    <row r="5" spans="1:27" s="24" customFormat="1" ht="12" customHeight="1">
      <c r="A5" s="121"/>
      <c r="B5" s="76"/>
      <c r="C5" s="76"/>
      <c r="D5" s="76"/>
      <c r="E5" s="76" t="s">
        <v>190</v>
      </c>
      <c r="F5" s="76"/>
      <c r="G5" s="76"/>
      <c r="H5" s="76"/>
      <c r="I5" s="76"/>
      <c r="J5" s="76"/>
      <c r="K5" s="122"/>
      <c r="L5" s="123"/>
      <c r="M5" s="100"/>
      <c r="N5" s="52"/>
      <c r="O5" s="52"/>
      <c r="P5" s="52"/>
      <c r="Q5" s="100"/>
      <c r="R5" s="124"/>
      <c r="S5" s="52"/>
      <c r="T5" s="52"/>
      <c r="U5" s="52"/>
      <c r="V5" s="52"/>
      <c r="W5" s="100"/>
      <c r="X5" s="125"/>
      <c r="Y5" s="52"/>
      <c r="Z5" s="125"/>
      <c r="AA5" s="126"/>
    </row>
    <row r="6" spans="1:27" ht="12.75">
      <c r="A6" s="82"/>
      <c r="B6" s="2"/>
      <c r="C6" s="2"/>
      <c r="D6" s="2"/>
      <c r="E6" s="11" t="s">
        <v>204</v>
      </c>
      <c r="F6" s="11" t="s">
        <v>183</v>
      </c>
      <c r="G6" s="2"/>
      <c r="H6" s="2"/>
      <c r="I6" s="21"/>
      <c r="J6" s="2"/>
      <c r="K6" s="1"/>
      <c r="L6" s="12"/>
      <c r="M6" s="2"/>
      <c r="N6" s="2"/>
      <c r="O6" s="2"/>
      <c r="P6" s="2"/>
      <c r="Q6" s="11"/>
      <c r="R6" s="41"/>
      <c r="S6" s="42"/>
      <c r="T6" s="42"/>
      <c r="U6" s="42"/>
      <c r="V6" s="2"/>
      <c r="W6" s="11"/>
      <c r="X6" s="12"/>
      <c r="Y6" s="2"/>
      <c r="Z6" s="12"/>
      <c r="AA6" s="83"/>
    </row>
    <row r="7" spans="1:27" ht="12.75">
      <c r="A7" s="82">
        <v>1</v>
      </c>
      <c r="B7" s="40" t="s">
        <v>25</v>
      </c>
      <c r="C7" s="27"/>
      <c r="D7" s="2">
        <v>48</v>
      </c>
      <c r="E7" s="2" t="s">
        <v>13</v>
      </c>
      <c r="F7" s="2" t="s">
        <v>107</v>
      </c>
      <c r="G7" s="2" t="s">
        <v>48</v>
      </c>
      <c r="H7" s="2" t="s">
        <v>49</v>
      </c>
      <c r="I7" s="27" t="s">
        <v>108</v>
      </c>
      <c r="J7" s="41" t="s">
        <v>52</v>
      </c>
      <c r="K7" s="1">
        <v>46.8</v>
      </c>
      <c r="L7" s="12">
        <v>1.2996</v>
      </c>
      <c r="M7" s="2">
        <v>22.5</v>
      </c>
      <c r="N7" s="2">
        <v>25</v>
      </c>
      <c r="O7" s="49">
        <v>26</v>
      </c>
      <c r="P7" s="2"/>
      <c r="Q7" s="11">
        <v>25</v>
      </c>
      <c r="R7" s="12">
        <f>Q7*L7</f>
        <v>32.49</v>
      </c>
      <c r="S7" s="49"/>
      <c r="T7" s="42"/>
      <c r="U7" s="42"/>
      <c r="V7" s="2"/>
      <c r="W7" s="11"/>
      <c r="X7" s="12">
        <f>W7*L7</f>
        <v>0</v>
      </c>
      <c r="Y7" s="2">
        <f>W7+Q7</f>
        <v>25</v>
      </c>
      <c r="Z7" s="12">
        <f>Y7*L7</f>
        <v>32.49</v>
      </c>
      <c r="AA7" s="83"/>
    </row>
    <row r="8" spans="1:27" ht="12.75">
      <c r="A8" s="82"/>
      <c r="B8" s="2"/>
      <c r="C8" s="2"/>
      <c r="D8" s="2"/>
      <c r="E8" s="11" t="s">
        <v>205</v>
      </c>
      <c r="F8" s="11" t="s">
        <v>188</v>
      </c>
      <c r="G8" s="2"/>
      <c r="H8" s="2"/>
      <c r="I8" s="21"/>
      <c r="J8" s="2"/>
      <c r="K8" s="1"/>
      <c r="L8" s="12"/>
      <c r="M8" s="2"/>
      <c r="N8" s="2"/>
      <c r="O8" s="2"/>
      <c r="P8" s="2"/>
      <c r="Q8" s="11"/>
      <c r="R8" s="41"/>
      <c r="S8" s="42"/>
      <c r="T8" s="42"/>
      <c r="U8" s="42"/>
      <c r="V8" s="2"/>
      <c r="W8" s="11"/>
      <c r="X8" s="12"/>
      <c r="Y8" s="2"/>
      <c r="Z8" s="12"/>
      <c r="AA8" s="83"/>
    </row>
    <row r="9" spans="1:27" ht="12.75">
      <c r="A9" s="82">
        <v>1</v>
      </c>
      <c r="B9" s="40" t="s">
        <v>25</v>
      </c>
      <c r="C9" s="27"/>
      <c r="D9" s="2">
        <v>52</v>
      </c>
      <c r="E9" s="2" t="s">
        <v>173</v>
      </c>
      <c r="F9" s="2" t="s">
        <v>153</v>
      </c>
      <c r="G9" s="2" t="s">
        <v>48</v>
      </c>
      <c r="H9" s="2" t="s">
        <v>49</v>
      </c>
      <c r="I9" s="27" t="s">
        <v>174</v>
      </c>
      <c r="J9" s="41" t="s">
        <v>52</v>
      </c>
      <c r="K9" s="1">
        <v>50.55</v>
      </c>
      <c r="L9" s="12">
        <v>1.2114</v>
      </c>
      <c r="M9" s="2"/>
      <c r="N9" s="2"/>
      <c r="O9" s="2"/>
      <c r="P9" s="2"/>
      <c r="Q9" s="11"/>
      <c r="R9" s="12">
        <f>Q9*L9</f>
        <v>0</v>
      </c>
      <c r="S9" s="42">
        <v>25</v>
      </c>
      <c r="T9" s="42">
        <v>30</v>
      </c>
      <c r="U9" s="49">
        <v>32.5</v>
      </c>
      <c r="V9" s="2"/>
      <c r="W9" s="11">
        <v>30</v>
      </c>
      <c r="X9" s="12">
        <f>W9*L9</f>
        <v>36.342</v>
      </c>
      <c r="Y9" s="2">
        <f>W9+Q9</f>
        <v>30</v>
      </c>
      <c r="Z9" s="12">
        <f>Y9*L9</f>
        <v>36.342</v>
      </c>
      <c r="AA9" s="83"/>
    </row>
    <row r="10" spans="1:27" ht="12.75">
      <c r="A10" s="82">
        <v>1</v>
      </c>
      <c r="B10" s="40" t="s">
        <v>25</v>
      </c>
      <c r="C10" s="27"/>
      <c r="D10" s="2">
        <v>67.5</v>
      </c>
      <c r="E10" s="2" t="s">
        <v>171</v>
      </c>
      <c r="F10" s="2" t="s">
        <v>153</v>
      </c>
      <c r="G10" s="2" t="s">
        <v>48</v>
      </c>
      <c r="H10" s="2" t="s">
        <v>49</v>
      </c>
      <c r="I10" s="27" t="s">
        <v>172</v>
      </c>
      <c r="J10" s="41" t="s">
        <v>66</v>
      </c>
      <c r="K10" s="1">
        <v>64.55</v>
      </c>
      <c r="L10" s="12">
        <v>0.8539</v>
      </c>
      <c r="M10" s="2"/>
      <c r="N10" s="2"/>
      <c r="O10" s="2"/>
      <c r="P10" s="2"/>
      <c r="Q10" s="11"/>
      <c r="R10" s="12">
        <f>Q10*L10</f>
        <v>0</v>
      </c>
      <c r="S10" s="42">
        <v>35</v>
      </c>
      <c r="T10" s="49">
        <v>40</v>
      </c>
      <c r="U10" s="42">
        <v>40</v>
      </c>
      <c r="V10" s="2"/>
      <c r="W10" s="11">
        <v>40</v>
      </c>
      <c r="X10" s="12">
        <f>W10*L10</f>
        <v>34.156</v>
      </c>
      <c r="Y10" s="2">
        <f>W10+Q10</f>
        <v>40</v>
      </c>
      <c r="Z10" s="12">
        <f>Y10*L10</f>
        <v>34.156</v>
      </c>
      <c r="AA10" s="83"/>
    </row>
    <row r="11" spans="1:27" ht="13.5" thickBot="1">
      <c r="A11" s="86">
        <v>1</v>
      </c>
      <c r="B11" s="87" t="s">
        <v>25</v>
      </c>
      <c r="C11" s="89"/>
      <c r="D11" s="88">
        <v>82.5</v>
      </c>
      <c r="E11" s="88" t="s">
        <v>169</v>
      </c>
      <c r="F11" s="88" t="s">
        <v>153</v>
      </c>
      <c r="G11" s="88" t="s">
        <v>48</v>
      </c>
      <c r="H11" s="88" t="s">
        <v>49</v>
      </c>
      <c r="I11" s="89" t="s">
        <v>170</v>
      </c>
      <c r="J11" s="90" t="s">
        <v>16</v>
      </c>
      <c r="K11" s="91">
        <v>79.8</v>
      </c>
      <c r="L11" s="94">
        <v>0.6341</v>
      </c>
      <c r="M11" s="88"/>
      <c r="N11" s="88"/>
      <c r="O11" s="88"/>
      <c r="P11" s="88"/>
      <c r="Q11" s="95"/>
      <c r="R11" s="94">
        <f>Q11*L11</f>
        <v>0</v>
      </c>
      <c r="S11" s="119">
        <v>57.5</v>
      </c>
      <c r="T11" s="127">
        <v>57.5</v>
      </c>
      <c r="U11" s="119">
        <v>62.5</v>
      </c>
      <c r="V11" s="88"/>
      <c r="W11" s="95">
        <v>57.5</v>
      </c>
      <c r="X11" s="94">
        <f>W11*L11</f>
        <v>36.46075</v>
      </c>
      <c r="Y11" s="88">
        <f>W11+Q11</f>
        <v>57.5</v>
      </c>
      <c r="Z11" s="94">
        <f>Y11*L11</f>
        <v>36.46075</v>
      </c>
      <c r="AA11" s="96"/>
    </row>
    <row r="12" spans="2:26" s="26" customFormat="1" ht="15">
      <c r="B12" s="117"/>
      <c r="C12" s="39"/>
      <c r="D12" s="6"/>
      <c r="E12" s="6"/>
      <c r="F12" s="6"/>
      <c r="G12" s="6"/>
      <c r="H12" s="6"/>
      <c r="I12" s="39"/>
      <c r="J12" s="14"/>
      <c r="K12" s="7"/>
      <c r="L12" s="31"/>
      <c r="O12" s="6"/>
      <c r="Q12" s="32"/>
      <c r="R12" s="31"/>
      <c r="S12" s="118"/>
      <c r="T12" s="33"/>
      <c r="U12" s="118"/>
      <c r="W12" s="32"/>
      <c r="X12" s="31"/>
      <c r="Z12" s="31"/>
    </row>
    <row r="13" spans="4:26" s="26" customFormat="1" ht="18.75" thickBot="1">
      <c r="D13" s="22" t="s">
        <v>27</v>
      </c>
      <c r="G13" s="6"/>
      <c r="H13" s="6"/>
      <c r="I13" s="29"/>
      <c r="K13" s="30"/>
      <c r="L13" s="31"/>
      <c r="Q13" s="32"/>
      <c r="R13" s="44"/>
      <c r="S13" s="33"/>
      <c r="T13" s="33"/>
      <c r="U13" s="33"/>
      <c r="W13" s="32"/>
      <c r="X13" s="31"/>
      <c r="Z13" s="31"/>
    </row>
    <row r="14" spans="1:27" s="26" customFormat="1" ht="14.25">
      <c r="A14" s="135" t="s">
        <v>17</v>
      </c>
      <c r="B14" s="139" t="s">
        <v>18</v>
      </c>
      <c r="C14" s="139" t="s">
        <v>19</v>
      </c>
      <c r="D14" s="139" t="s">
        <v>2</v>
      </c>
      <c r="E14" s="149" t="s">
        <v>3</v>
      </c>
      <c r="F14" s="139" t="s">
        <v>8</v>
      </c>
      <c r="G14" s="139" t="s">
        <v>41</v>
      </c>
      <c r="H14" s="139" t="s">
        <v>42</v>
      </c>
      <c r="I14" s="139" t="s">
        <v>6</v>
      </c>
      <c r="J14" s="139" t="s">
        <v>4</v>
      </c>
      <c r="K14" s="133" t="s">
        <v>1</v>
      </c>
      <c r="L14" s="145" t="s">
        <v>0</v>
      </c>
      <c r="M14" s="132" t="s">
        <v>26</v>
      </c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28" t="s">
        <v>7</v>
      </c>
    </row>
    <row r="15" spans="1:27" s="26" customFormat="1" ht="15" thickBot="1">
      <c r="A15" s="136"/>
      <c r="B15" s="140"/>
      <c r="C15" s="140"/>
      <c r="D15" s="140"/>
      <c r="E15" s="150"/>
      <c r="F15" s="140"/>
      <c r="G15" s="140"/>
      <c r="H15" s="140"/>
      <c r="I15" s="140"/>
      <c r="J15" s="140"/>
      <c r="K15" s="134"/>
      <c r="L15" s="146"/>
      <c r="M15" s="75">
        <v>1</v>
      </c>
      <c r="N15" s="71">
        <v>2</v>
      </c>
      <c r="O15" s="71">
        <v>3</v>
      </c>
      <c r="P15" s="71">
        <v>4</v>
      </c>
      <c r="Q15" s="75">
        <v>5</v>
      </c>
      <c r="R15" s="75">
        <v>6</v>
      </c>
      <c r="S15" s="75">
        <v>7</v>
      </c>
      <c r="T15" s="75">
        <v>8</v>
      </c>
      <c r="U15" s="75">
        <v>9</v>
      </c>
      <c r="V15" s="75">
        <v>10</v>
      </c>
      <c r="W15" s="75">
        <v>11</v>
      </c>
      <c r="X15" s="75">
        <v>12</v>
      </c>
      <c r="Y15" s="71" t="s">
        <v>23</v>
      </c>
      <c r="Z15" s="97" t="s">
        <v>0</v>
      </c>
      <c r="AA15" s="129"/>
    </row>
    <row r="16" spans="1:27" ht="12.75">
      <c r="A16" s="98"/>
      <c r="B16" s="100"/>
      <c r="C16" s="100"/>
      <c r="D16" s="100"/>
      <c r="E16" s="52" t="s">
        <v>206</v>
      </c>
      <c r="F16" s="52" t="s">
        <v>188</v>
      </c>
      <c r="G16" s="100"/>
      <c r="H16" s="100"/>
      <c r="I16" s="111"/>
      <c r="J16" s="100"/>
      <c r="K16" s="103"/>
      <c r="L16" s="105"/>
      <c r="M16" s="100"/>
      <c r="N16" s="100"/>
      <c r="O16" s="100"/>
      <c r="P16" s="100"/>
      <c r="Q16" s="100"/>
      <c r="R16" s="102"/>
      <c r="S16" s="100"/>
      <c r="T16" s="100"/>
      <c r="U16" s="100"/>
      <c r="V16" s="100"/>
      <c r="W16" s="52"/>
      <c r="X16" s="105"/>
      <c r="Y16" s="100"/>
      <c r="Z16" s="105"/>
      <c r="AA16" s="106"/>
    </row>
    <row r="17" spans="1:27" ht="12.75">
      <c r="A17" s="82">
        <v>1</v>
      </c>
      <c r="B17" s="2"/>
      <c r="C17" s="2"/>
      <c r="D17" s="2" t="s">
        <v>208</v>
      </c>
      <c r="E17" s="2" t="s">
        <v>180</v>
      </c>
      <c r="F17" s="2" t="s">
        <v>15</v>
      </c>
      <c r="G17" s="2" t="s">
        <v>48</v>
      </c>
      <c r="H17" s="2" t="s">
        <v>49</v>
      </c>
      <c r="I17" s="21">
        <v>27837</v>
      </c>
      <c r="J17" s="41" t="s">
        <v>16</v>
      </c>
      <c r="K17" s="1">
        <v>111.9</v>
      </c>
      <c r="L17" s="12"/>
      <c r="M17" s="2">
        <v>130</v>
      </c>
      <c r="N17" s="2">
        <v>140</v>
      </c>
      <c r="O17" s="49">
        <v>150</v>
      </c>
      <c r="P17" s="2"/>
      <c r="Q17" s="2"/>
      <c r="R17" s="41"/>
      <c r="S17" s="2"/>
      <c r="T17" s="2"/>
      <c r="U17" s="2"/>
      <c r="V17" s="2"/>
      <c r="W17" s="2"/>
      <c r="X17" s="12"/>
      <c r="Y17" s="11">
        <v>140</v>
      </c>
      <c r="Z17" s="12"/>
      <c r="AA17" s="83"/>
    </row>
    <row r="18" spans="1:27" ht="12.75">
      <c r="A18" s="82"/>
      <c r="B18" s="2"/>
      <c r="C18" s="2"/>
      <c r="D18" s="2"/>
      <c r="E18" s="11" t="s">
        <v>207</v>
      </c>
      <c r="F18" s="11" t="s">
        <v>188</v>
      </c>
      <c r="G18" s="2"/>
      <c r="H18" s="2"/>
      <c r="I18" s="21"/>
      <c r="J18" s="2"/>
      <c r="K18" s="1"/>
      <c r="L18" s="12"/>
      <c r="M18" s="2"/>
      <c r="N18" s="2"/>
      <c r="O18" s="2"/>
      <c r="P18" s="2"/>
      <c r="Q18" s="2"/>
      <c r="R18" s="41"/>
      <c r="S18" s="2"/>
      <c r="T18" s="2"/>
      <c r="U18" s="2"/>
      <c r="V18" s="2"/>
      <c r="W18" s="11"/>
      <c r="X18" s="12"/>
      <c r="Y18" s="2"/>
      <c r="Z18" s="12"/>
      <c r="AA18" s="83"/>
    </row>
    <row r="19" spans="1:27" ht="13.5" thickBot="1">
      <c r="A19" s="86">
        <v>1</v>
      </c>
      <c r="B19" s="88"/>
      <c r="C19" s="88"/>
      <c r="D19" s="88" t="s">
        <v>208</v>
      </c>
      <c r="E19" s="88" t="s">
        <v>180</v>
      </c>
      <c r="F19" s="88" t="s">
        <v>15</v>
      </c>
      <c r="G19" s="88" t="s">
        <v>48</v>
      </c>
      <c r="H19" s="88" t="s">
        <v>49</v>
      </c>
      <c r="I19" s="114">
        <v>27837</v>
      </c>
      <c r="J19" s="90" t="s">
        <v>16</v>
      </c>
      <c r="K19" s="91">
        <v>111.9</v>
      </c>
      <c r="L19" s="94"/>
      <c r="M19" s="88">
        <v>65</v>
      </c>
      <c r="N19" s="88">
        <v>70</v>
      </c>
      <c r="O19" s="88">
        <v>75</v>
      </c>
      <c r="P19" s="119">
        <v>80</v>
      </c>
      <c r="Q19" s="88"/>
      <c r="R19" s="90"/>
      <c r="S19" s="88"/>
      <c r="T19" s="88"/>
      <c r="U19" s="88"/>
      <c r="V19" s="88"/>
      <c r="W19" s="88"/>
      <c r="X19" s="94"/>
      <c r="Y19" s="95">
        <v>75</v>
      </c>
      <c r="Z19" s="94"/>
      <c r="AA19" s="96"/>
    </row>
    <row r="21" spans="23:26" ht="12.75">
      <c r="W21" s="10"/>
      <c r="X21" s="24"/>
      <c r="Y21" s="10"/>
      <c r="Z21" s="6"/>
    </row>
  </sheetData>
  <sheetProtection/>
  <mergeCells count="30">
    <mergeCell ref="M14:Z14"/>
    <mergeCell ref="AA14:AA15"/>
    <mergeCell ref="F14:F15"/>
    <mergeCell ref="I14:I15"/>
    <mergeCell ref="J14:J15"/>
    <mergeCell ref="K14:K15"/>
    <mergeCell ref="L14:L15"/>
    <mergeCell ref="G14:G15"/>
    <mergeCell ref="H14:H15"/>
    <mergeCell ref="M3:R3"/>
    <mergeCell ref="S3:X3"/>
    <mergeCell ref="Y3:Z3"/>
    <mergeCell ref="AA3:AA4"/>
    <mergeCell ref="F3:F4"/>
    <mergeCell ref="I3:I4"/>
    <mergeCell ref="J3:J4"/>
    <mergeCell ref="K3:K4"/>
    <mergeCell ref="L3:L4"/>
    <mergeCell ref="G3:G4"/>
    <mergeCell ref="H3:H4"/>
    <mergeCell ref="A3:A4"/>
    <mergeCell ref="B3:B4"/>
    <mergeCell ref="C3:C4"/>
    <mergeCell ref="D3:D4"/>
    <mergeCell ref="E3:E4"/>
    <mergeCell ref="A14:A15"/>
    <mergeCell ref="B14:B15"/>
    <mergeCell ref="C14:C15"/>
    <mergeCell ref="D14:D15"/>
    <mergeCell ref="E14:E15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2017-12-17T06:44:15Z</cp:lastPrinted>
  <dcterms:created xsi:type="dcterms:W3CDTF">2010-12-17T08:17:08Z</dcterms:created>
  <dcterms:modified xsi:type="dcterms:W3CDTF">2018-11-12T07:17:51Z</dcterms:modified>
  <cp:category/>
  <cp:version/>
  <cp:contentType/>
  <cp:contentStatus/>
</cp:coreProperties>
</file>